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eniky_2023\"/>
    </mc:Choice>
  </mc:AlternateContent>
  <xr:revisionPtr revIDLastSave="0" documentId="8_{08A16DEE-EAB4-4F2E-A8DD-42C92F4E7935}" xr6:coauthVersionLast="47" xr6:coauthVersionMax="47" xr10:uidLastSave="{00000000-0000-0000-0000-000000000000}"/>
  <bookViews>
    <workbookView xWindow="2415" yWindow="2100" windowWidth="18480" windowHeight="1338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7" i="1" l="1"/>
  <c r="F197" i="1" s="1"/>
  <c r="D177" i="1"/>
  <c r="E177" i="1"/>
  <c r="F177" i="1" s="1"/>
  <c r="D164" i="1"/>
  <c r="E164" i="1"/>
  <c r="F164" i="1" s="1"/>
  <c r="D165" i="1"/>
  <c r="E165" i="1"/>
  <c r="F165" i="1" s="1"/>
  <c r="D166" i="1"/>
  <c r="E166" i="1"/>
  <c r="F166" i="1" s="1"/>
  <c r="D167" i="1"/>
  <c r="E167" i="1"/>
  <c r="F167" i="1" s="1"/>
  <c r="D168" i="1"/>
  <c r="E168" i="1"/>
  <c r="F168" i="1" s="1"/>
  <c r="D169" i="1"/>
  <c r="E169" i="1"/>
  <c r="F169" i="1" s="1"/>
  <c r="D162" i="1"/>
  <c r="E162" i="1"/>
  <c r="F162" i="1" s="1"/>
  <c r="D163" i="1"/>
  <c r="E163" i="1"/>
  <c r="F163" i="1" s="1"/>
  <c r="D176" i="1"/>
  <c r="E172" i="1"/>
  <c r="F172" i="1" s="1"/>
  <c r="D172" i="1"/>
  <c r="D173" i="1"/>
  <c r="D160" i="1"/>
  <c r="D161" i="1"/>
  <c r="E161" i="1"/>
  <c r="F161" i="1" s="1"/>
  <c r="E195" i="1"/>
  <c r="F195" i="1" s="1"/>
  <c r="D196" i="1"/>
  <c r="D184" i="1"/>
  <c r="E184" i="1"/>
  <c r="F184" i="1" s="1"/>
  <c r="D185" i="1"/>
  <c r="D87" i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E86" i="1" s="1"/>
  <c r="F86" i="1" s="1"/>
  <c r="C88" i="1"/>
  <c r="D88" i="1" s="1"/>
  <c r="C89" i="1"/>
  <c r="E89" i="1" s="1"/>
  <c r="F89" i="1" s="1"/>
  <c r="C90" i="1"/>
  <c r="D90" i="1" s="1"/>
  <c r="C91" i="1"/>
  <c r="E91" i="1" s="1"/>
  <c r="F91" i="1" s="1"/>
  <c r="C92" i="1"/>
  <c r="D92" i="1" s="1"/>
  <c r="C93" i="1"/>
  <c r="E93" i="1" s="1"/>
  <c r="F93" i="1" s="1"/>
  <c r="C94" i="1"/>
  <c r="D94" i="1" s="1"/>
  <c r="C95" i="1"/>
  <c r="E95" i="1" s="1"/>
  <c r="F95" i="1" s="1"/>
  <c r="C96" i="1"/>
  <c r="D96" i="1" s="1"/>
  <c r="C97" i="1"/>
  <c r="E97" i="1" s="1"/>
  <c r="F97" i="1" s="1"/>
  <c r="C98" i="1"/>
  <c r="D98" i="1" s="1"/>
  <c r="C99" i="1"/>
  <c r="E99" i="1" s="1"/>
  <c r="F99" i="1" s="1"/>
  <c r="C100" i="1"/>
  <c r="D100" i="1" s="1"/>
  <c r="C101" i="1"/>
  <c r="E101" i="1" s="1"/>
  <c r="F101" i="1" s="1"/>
  <c r="C102" i="1"/>
  <c r="D102" i="1" s="1"/>
  <c r="C103" i="1"/>
  <c r="E103" i="1" s="1"/>
  <c r="F103" i="1" s="1"/>
  <c r="C104" i="1"/>
  <c r="D104" i="1" s="1"/>
  <c r="C105" i="1"/>
  <c r="E105" i="1" s="1"/>
  <c r="F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24" i="1"/>
  <c r="D124" i="1" s="1"/>
  <c r="C128" i="1"/>
  <c r="D128" i="1" s="1"/>
  <c r="C129" i="1"/>
  <c r="D129" i="1" s="1"/>
  <c r="C133" i="1"/>
  <c r="D133" i="1" s="1"/>
  <c r="C134" i="1"/>
  <c r="D134" i="1" s="1"/>
  <c r="C135" i="1"/>
  <c r="D135" i="1" s="1"/>
  <c r="C136" i="1"/>
  <c r="D136" i="1" s="1"/>
  <c r="C139" i="1"/>
  <c r="D139" i="1" s="1"/>
  <c r="C140" i="1"/>
  <c r="E140" i="1" s="1"/>
  <c r="F140" i="1" s="1"/>
  <c r="C141" i="1"/>
  <c r="D141" i="1" s="1"/>
  <c r="C142" i="1"/>
  <c r="E142" i="1" s="1"/>
  <c r="F142" i="1" s="1"/>
  <c r="C143" i="1"/>
  <c r="D143" i="1" s="1"/>
  <c r="C144" i="1"/>
  <c r="E144" i="1" s="1"/>
  <c r="F144" i="1" s="1"/>
  <c r="C145" i="1"/>
  <c r="D145" i="1" s="1"/>
  <c r="D146" i="1"/>
  <c r="E146" i="1"/>
  <c r="F146" i="1" s="1"/>
  <c r="D147" i="1"/>
  <c r="E147" i="1"/>
  <c r="F147" i="1" s="1"/>
  <c r="C151" i="1"/>
  <c r="D151" i="1" s="1"/>
  <c r="C158" i="1"/>
  <c r="E158" i="1" s="1"/>
  <c r="F158" i="1" s="1"/>
  <c r="C159" i="1"/>
  <c r="D159" i="1" s="1"/>
  <c r="C170" i="1"/>
  <c r="D170" i="1" s="1"/>
  <c r="C171" i="1"/>
  <c r="D171" i="1" s="1"/>
  <c r="C174" i="1"/>
  <c r="E174" i="1" s="1"/>
  <c r="F174" i="1" s="1"/>
  <c r="C175" i="1"/>
  <c r="D175" i="1" s="1"/>
  <c r="C186" i="1"/>
  <c r="D186" i="1" s="1"/>
  <c r="C187" i="1"/>
  <c r="D187" i="1" s="1"/>
  <c r="C188" i="1"/>
  <c r="D188" i="1" s="1"/>
  <c r="C189" i="1"/>
  <c r="D189" i="1" s="1"/>
  <c r="C190" i="1"/>
  <c r="E190" i="1" s="1"/>
  <c r="F190" i="1" s="1"/>
  <c r="C191" i="1"/>
  <c r="D191" i="1" s="1"/>
  <c r="C181" i="1"/>
  <c r="E181" i="1" s="1"/>
  <c r="F181" i="1" s="1"/>
  <c r="C182" i="1"/>
  <c r="D182" i="1" s="1"/>
  <c r="C178" i="1"/>
  <c r="D178" i="1" s="1"/>
  <c r="C179" i="1"/>
  <c r="D179" i="1" s="1"/>
  <c r="C180" i="1"/>
  <c r="D180" i="1" s="1"/>
  <c r="C192" i="1"/>
  <c r="D192" i="1" s="1"/>
  <c r="C193" i="1"/>
  <c r="E193" i="1" s="1"/>
  <c r="F193" i="1" s="1"/>
  <c r="C194" i="1"/>
  <c r="D194" i="1" s="1"/>
  <c r="D198" i="1"/>
  <c r="C183" i="1"/>
  <c r="D183" i="1" s="1"/>
  <c r="C199" i="1"/>
  <c r="D199" i="1" s="1"/>
  <c r="C209" i="1"/>
  <c r="D209" i="1" s="1"/>
  <c r="C210" i="1"/>
  <c r="D210" i="1" s="1"/>
  <c r="C211" i="1"/>
  <c r="D211" i="1" s="1"/>
  <c r="C221" i="1"/>
  <c r="D221" i="1" s="1"/>
  <c r="C222" i="1"/>
  <c r="E222" i="1" s="1"/>
  <c r="F222" i="1" s="1"/>
  <c r="C223" i="1"/>
  <c r="D223" i="1" s="1"/>
  <c r="C224" i="1"/>
  <c r="E224" i="1" s="1"/>
  <c r="F224" i="1" s="1"/>
  <c r="C225" i="1"/>
  <c r="D225" i="1" s="1"/>
  <c r="C246" i="1"/>
  <c r="D246" i="1" s="1"/>
  <c r="C247" i="1"/>
  <c r="D247" i="1" s="1"/>
  <c r="C248" i="1"/>
  <c r="D248" i="1" s="1"/>
  <c r="C249" i="1"/>
  <c r="D249" i="1" s="1"/>
  <c r="D264" i="1"/>
  <c r="E264" i="1"/>
  <c r="F264" i="1" s="1"/>
  <c r="D265" i="1"/>
  <c r="E265" i="1"/>
  <c r="F265" i="1" s="1"/>
  <c r="D266" i="1"/>
  <c r="E266" i="1"/>
  <c r="F266" i="1" s="1"/>
  <c r="D267" i="1"/>
  <c r="E267" i="1"/>
  <c r="F267" i="1" s="1"/>
  <c r="D269" i="1"/>
  <c r="E269" i="1"/>
  <c r="F269" i="1" s="1"/>
  <c r="C228" i="1"/>
  <c r="D228" i="1" s="1"/>
  <c r="C229" i="1"/>
  <c r="E229" i="1" s="1"/>
  <c r="F229" i="1" s="1"/>
  <c r="C230" i="1"/>
  <c r="D230" i="1" s="1"/>
  <c r="C231" i="1"/>
  <c r="E231" i="1" s="1"/>
  <c r="F231" i="1" s="1"/>
  <c r="D232" i="1"/>
  <c r="C233" i="1"/>
  <c r="E233" i="1" s="1"/>
  <c r="F233" i="1" s="1"/>
  <c r="C234" i="1"/>
  <c r="D234" i="1" s="1"/>
  <c r="C235" i="1"/>
  <c r="E235" i="1" s="1"/>
  <c r="F235" i="1" s="1"/>
  <c r="C236" i="1"/>
  <c r="D236" i="1" s="1"/>
  <c r="C237" i="1"/>
  <c r="E237" i="1" s="1"/>
  <c r="F237" i="1" s="1"/>
  <c r="C238" i="1"/>
  <c r="D238" i="1" s="1"/>
  <c r="C239" i="1"/>
  <c r="E239" i="1" s="1"/>
  <c r="F239" i="1" s="1"/>
  <c r="C227" i="1"/>
  <c r="E227" i="1" s="1"/>
  <c r="F227" i="1" s="1"/>
  <c r="C226" i="1"/>
  <c r="E226" i="1" s="1"/>
  <c r="F226" i="1" s="1"/>
  <c r="C242" i="1"/>
  <c r="D242" i="1" s="1"/>
  <c r="C243" i="1"/>
  <c r="E243" i="1" s="1"/>
  <c r="F243" i="1" s="1"/>
  <c r="C244" i="1"/>
  <c r="D244" i="1" s="1"/>
  <c r="C245" i="1"/>
  <c r="D245" i="1" s="1"/>
  <c r="C241" i="1"/>
  <c r="E241" i="1" s="1"/>
  <c r="F241" i="1" s="1"/>
  <c r="C240" i="1"/>
  <c r="D240" i="1" s="1"/>
  <c r="C217" i="1"/>
  <c r="D217" i="1" s="1"/>
  <c r="C218" i="1"/>
  <c r="D218" i="1" s="1"/>
  <c r="C219" i="1"/>
  <c r="D219" i="1" s="1"/>
  <c r="C220" i="1"/>
  <c r="E220" i="1" s="1"/>
  <c r="F220" i="1" s="1"/>
  <c r="C216" i="1"/>
  <c r="D216" i="1" s="1"/>
  <c r="C215" i="1"/>
  <c r="D215" i="1" s="1"/>
  <c r="C205" i="1"/>
  <c r="D205" i="1" s="1"/>
  <c r="C204" i="1"/>
  <c r="E204" i="1" s="1"/>
  <c r="F204" i="1" s="1"/>
  <c r="C203" i="1"/>
  <c r="D203" i="1" s="1"/>
  <c r="C138" i="1"/>
  <c r="E138" i="1" s="1"/>
  <c r="F138" i="1" s="1"/>
  <c r="C137" i="1"/>
  <c r="E137" i="1" s="1"/>
  <c r="F137" i="1" s="1"/>
  <c r="C50" i="1"/>
  <c r="D50" i="1" s="1"/>
  <c r="C51" i="1"/>
  <c r="D51" i="1" s="1"/>
  <c r="C52" i="1"/>
  <c r="D52" i="1" s="1"/>
  <c r="C53" i="1"/>
  <c r="D53" i="1" s="1"/>
  <c r="C49" i="1"/>
  <c r="E49" i="1" s="1"/>
  <c r="F49" i="1" s="1"/>
  <c r="C48" i="1"/>
  <c r="D48" i="1" s="1"/>
  <c r="D197" i="1" l="1"/>
  <c r="E176" i="1"/>
  <c r="F176" i="1" s="1"/>
  <c r="E173" i="1"/>
  <c r="F173" i="1" s="1"/>
  <c r="E160" i="1"/>
  <c r="F160" i="1" s="1"/>
  <c r="E196" i="1"/>
  <c r="F196" i="1" s="1"/>
  <c r="D195" i="1"/>
  <c r="E185" i="1"/>
  <c r="F185" i="1" s="1"/>
  <c r="E87" i="1"/>
  <c r="F87" i="1" s="1"/>
  <c r="E37" i="1"/>
  <c r="F37" i="1" s="1"/>
  <c r="E22" i="1"/>
  <c r="F22" i="1" s="1"/>
  <c r="E43" i="1"/>
  <c r="F43" i="1" s="1"/>
  <c r="E15" i="1"/>
  <c r="F15" i="1" s="1"/>
  <c r="E9" i="1"/>
  <c r="F9" i="1" s="1"/>
  <c r="E136" i="1"/>
  <c r="F136" i="1" s="1"/>
  <c r="E33" i="1"/>
  <c r="F33" i="1" s="1"/>
  <c r="D95" i="1"/>
  <c r="E100" i="1"/>
  <c r="F100" i="1" s="1"/>
  <c r="E12" i="1"/>
  <c r="F12" i="1" s="1"/>
  <c r="D105" i="1"/>
  <c r="E8" i="1"/>
  <c r="F8" i="1" s="1"/>
  <c r="E47" i="1"/>
  <c r="F47" i="1" s="1"/>
  <c r="E31" i="1"/>
  <c r="F31" i="1" s="1"/>
  <c r="E92" i="1"/>
  <c r="F92" i="1" s="1"/>
  <c r="E41" i="1"/>
  <c r="F41" i="1" s="1"/>
  <c r="D193" i="1"/>
  <c r="E102" i="1"/>
  <c r="F102" i="1" s="1"/>
  <c r="E96" i="1"/>
  <c r="F96" i="1" s="1"/>
  <c r="E46" i="1"/>
  <c r="F46" i="1" s="1"/>
  <c r="E34" i="1"/>
  <c r="F34" i="1" s="1"/>
  <c r="E30" i="1"/>
  <c r="F30" i="1" s="1"/>
  <c r="D158" i="1"/>
  <c r="E104" i="1"/>
  <c r="F104" i="1" s="1"/>
  <c r="E28" i="1"/>
  <c r="F28" i="1" s="1"/>
  <c r="E24" i="1"/>
  <c r="F24" i="1" s="1"/>
  <c r="E11" i="1"/>
  <c r="F11" i="1" s="1"/>
  <c r="E6" i="1"/>
  <c r="F6" i="1" s="1"/>
  <c r="E44" i="1"/>
  <c r="F44" i="1" s="1"/>
  <c r="E40" i="1"/>
  <c r="F40" i="1" s="1"/>
  <c r="E27" i="1"/>
  <c r="F27" i="1" s="1"/>
  <c r="E18" i="1"/>
  <c r="F18" i="1" s="1"/>
  <c r="E14" i="1"/>
  <c r="F14" i="1" s="1"/>
  <c r="E5" i="1"/>
  <c r="F5" i="1" s="1"/>
  <c r="E17" i="1"/>
  <c r="F17" i="1" s="1"/>
  <c r="D101" i="1"/>
  <c r="D91" i="1"/>
  <c r="E38" i="1"/>
  <c r="F38" i="1" s="1"/>
  <c r="E25" i="1"/>
  <c r="F25" i="1" s="1"/>
  <c r="E21" i="1"/>
  <c r="F21" i="1" s="1"/>
  <c r="E35" i="1"/>
  <c r="F35" i="1" s="1"/>
  <c r="E32" i="1"/>
  <c r="F32" i="1" s="1"/>
  <c r="E19" i="1"/>
  <c r="F19" i="1" s="1"/>
  <c r="E16" i="1"/>
  <c r="F16" i="1" s="1"/>
  <c r="E171" i="1"/>
  <c r="F171" i="1" s="1"/>
  <c r="D103" i="1"/>
  <c r="E39" i="1"/>
  <c r="F39" i="1" s="1"/>
  <c r="E36" i="1"/>
  <c r="F36" i="1" s="1"/>
  <c r="E23" i="1"/>
  <c r="F23" i="1" s="1"/>
  <c r="E20" i="1"/>
  <c r="F20" i="1" s="1"/>
  <c r="E7" i="1"/>
  <c r="F7" i="1" s="1"/>
  <c r="E4" i="1"/>
  <c r="F4" i="1" s="1"/>
  <c r="D99" i="1"/>
  <c r="E45" i="1"/>
  <c r="F45" i="1" s="1"/>
  <c r="E42" i="1"/>
  <c r="F42" i="1" s="1"/>
  <c r="E29" i="1"/>
  <c r="F29" i="1" s="1"/>
  <c r="E26" i="1"/>
  <c r="F26" i="1" s="1"/>
  <c r="E13" i="1"/>
  <c r="F13" i="1" s="1"/>
  <c r="E10" i="1"/>
  <c r="F10" i="1" s="1"/>
  <c r="E249" i="1"/>
  <c r="F249" i="1" s="1"/>
  <c r="E129" i="1"/>
  <c r="F129" i="1" s="1"/>
  <c r="E118" i="1"/>
  <c r="F118" i="1" s="1"/>
  <c r="E114" i="1"/>
  <c r="F114" i="1" s="1"/>
  <c r="E110" i="1"/>
  <c r="F110" i="1" s="1"/>
  <c r="E106" i="1"/>
  <c r="F106" i="1" s="1"/>
  <c r="D93" i="1"/>
  <c r="E90" i="1"/>
  <c r="F90" i="1" s="1"/>
  <c r="D89" i="1"/>
  <c r="E116" i="1"/>
  <c r="F116" i="1" s="1"/>
  <c r="E112" i="1"/>
  <c r="F112" i="1" s="1"/>
  <c r="E108" i="1"/>
  <c r="F108" i="1" s="1"/>
  <c r="E98" i="1"/>
  <c r="F98" i="1" s="1"/>
  <c r="E179" i="1"/>
  <c r="F179" i="1" s="1"/>
  <c r="D86" i="1"/>
  <c r="D97" i="1"/>
  <c r="E94" i="1"/>
  <c r="F94" i="1" s="1"/>
  <c r="E88" i="1"/>
  <c r="F88" i="1" s="1"/>
  <c r="E85" i="1"/>
  <c r="F85" i="1" s="1"/>
  <c r="E83" i="1"/>
  <c r="F83" i="1" s="1"/>
  <c r="E81" i="1"/>
  <c r="F81" i="1" s="1"/>
  <c r="E79" i="1"/>
  <c r="F79" i="1" s="1"/>
  <c r="E77" i="1"/>
  <c r="F77" i="1" s="1"/>
  <c r="E75" i="1"/>
  <c r="F75" i="1" s="1"/>
  <c r="E73" i="1"/>
  <c r="F73" i="1" s="1"/>
  <c r="E71" i="1"/>
  <c r="F71" i="1" s="1"/>
  <c r="E69" i="1"/>
  <c r="F69" i="1" s="1"/>
  <c r="E67" i="1"/>
  <c r="F67" i="1" s="1"/>
  <c r="E65" i="1"/>
  <c r="F65" i="1" s="1"/>
  <c r="E63" i="1"/>
  <c r="F63" i="1" s="1"/>
  <c r="E61" i="1"/>
  <c r="F61" i="1" s="1"/>
  <c r="E59" i="1"/>
  <c r="F59" i="1" s="1"/>
  <c r="E57" i="1"/>
  <c r="F57" i="1" s="1"/>
  <c r="E55" i="1"/>
  <c r="F55" i="1" s="1"/>
  <c r="E221" i="1"/>
  <c r="F221" i="1" s="1"/>
  <c r="E187" i="1"/>
  <c r="F187" i="1" s="1"/>
  <c r="E134" i="1"/>
  <c r="F134" i="1" s="1"/>
  <c r="E135" i="1"/>
  <c r="F135" i="1" s="1"/>
  <c r="E159" i="1"/>
  <c r="F159" i="1" s="1"/>
  <c r="E133" i="1"/>
  <c r="F133" i="1" s="1"/>
  <c r="E128" i="1"/>
  <c r="F128" i="1" s="1"/>
  <c r="E124" i="1"/>
  <c r="F124" i="1" s="1"/>
  <c r="E117" i="1"/>
  <c r="F117" i="1" s="1"/>
  <c r="E115" i="1"/>
  <c r="F115" i="1" s="1"/>
  <c r="E113" i="1"/>
  <c r="F113" i="1" s="1"/>
  <c r="E111" i="1"/>
  <c r="F111" i="1" s="1"/>
  <c r="E109" i="1"/>
  <c r="F109" i="1" s="1"/>
  <c r="E107" i="1"/>
  <c r="F107" i="1" s="1"/>
  <c r="E84" i="1"/>
  <c r="F84" i="1" s="1"/>
  <c r="E82" i="1"/>
  <c r="F82" i="1" s="1"/>
  <c r="E80" i="1"/>
  <c r="F80" i="1" s="1"/>
  <c r="E78" i="1"/>
  <c r="F78" i="1" s="1"/>
  <c r="E76" i="1"/>
  <c r="F76" i="1" s="1"/>
  <c r="E74" i="1"/>
  <c r="F74" i="1" s="1"/>
  <c r="E72" i="1"/>
  <c r="F72" i="1" s="1"/>
  <c r="E70" i="1"/>
  <c r="F70" i="1" s="1"/>
  <c r="E68" i="1"/>
  <c r="F68" i="1" s="1"/>
  <c r="E66" i="1"/>
  <c r="F66" i="1" s="1"/>
  <c r="E64" i="1"/>
  <c r="F64" i="1" s="1"/>
  <c r="E62" i="1"/>
  <c r="F62" i="1" s="1"/>
  <c r="E60" i="1"/>
  <c r="F60" i="1" s="1"/>
  <c r="E58" i="1"/>
  <c r="F58" i="1" s="1"/>
  <c r="E56" i="1"/>
  <c r="F56" i="1" s="1"/>
  <c r="E54" i="1"/>
  <c r="F54" i="1" s="1"/>
  <c r="E199" i="1"/>
  <c r="F199" i="1" s="1"/>
  <c r="D174" i="1"/>
  <c r="E192" i="1"/>
  <c r="F192" i="1" s="1"/>
  <c r="D181" i="1"/>
  <c r="E170" i="1"/>
  <c r="F170" i="1" s="1"/>
  <c r="E180" i="1"/>
  <c r="F180" i="1" s="1"/>
  <c r="E186" i="1"/>
  <c r="F186" i="1" s="1"/>
  <c r="D144" i="1"/>
  <c r="D140" i="1"/>
  <c r="E178" i="1"/>
  <c r="F178" i="1" s="1"/>
  <c r="D190" i="1"/>
  <c r="E143" i="1"/>
  <c r="F143" i="1" s="1"/>
  <c r="E247" i="1"/>
  <c r="F247" i="1" s="1"/>
  <c r="E189" i="1"/>
  <c r="F189" i="1" s="1"/>
  <c r="D142" i="1"/>
  <c r="E198" i="1"/>
  <c r="F198" i="1" s="1"/>
  <c r="E188" i="1"/>
  <c r="F188" i="1" s="1"/>
  <c r="E145" i="1"/>
  <c r="F145" i="1" s="1"/>
  <c r="E141" i="1"/>
  <c r="F141" i="1" s="1"/>
  <c r="D222" i="1"/>
  <c r="D137" i="1"/>
  <c r="E225" i="1"/>
  <c r="F225" i="1" s="1"/>
  <c r="E194" i="1"/>
  <c r="F194" i="1" s="1"/>
  <c r="E191" i="1"/>
  <c r="F191" i="1" s="1"/>
  <c r="E175" i="1"/>
  <c r="F175" i="1" s="1"/>
  <c r="E151" i="1"/>
  <c r="F151" i="1" s="1"/>
  <c r="E139" i="1"/>
  <c r="F139" i="1" s="1"/>
  <c r="D224" i="1"/>
  <c r="E210" i="1"/>
  <c r="F210" i="1" s="1"/>
  <c r="E183" i="1"/>
  <c r="F183" i="1" s="1"/>
  <c r="E182" i="1"/>
  <c r="F182" i="1" s="1"/>
  <c r="E223" i="1"/>
  <c r="F223" i="1" s="1"/>
  <c r="E211" i="1"/>
  <c r="F211" i="1" s="1"/>
  <c r="E209" i="1"/>
  <c r="F209" i="1" s="1"/>
  <c r="E248" i="1"/>
  <c r="F248" i="1" s="1"/>
  <c r="E246" i="1"/>
  <c r="F246" i="1" s="1"/>
  <c r="E216" i="1"/>
  <c r="F216" i="1" s="1"/>
  <c r="D138" i="1"/>
  <c r="E245" i="1"/>
  <c r="F245" i="1" s="1"/>
  <c r="E48" i="1"/>
  <c r="F48" i="1" s="1"/>
  <c r="D49" i="1"/>
  <c r="D204" i="1"/>
  <c r="E240" i="1"/>
  <c r="F240" i="1" s="1"/>
  <c r="D237" i="1"/>
  <c r="E218" i="1"/>
  <c r="F218" i="1" s="1"/>
  <c r="D227" i="1"/>
  <c r="D226" i="1"/>
  <c r="D243" i="1"/>
  <c r="E51" i="1"/>
  <c r="F51" i="1" s="1"/>
  <c r="D235" i="1"/>
  <c r="E53" i="1"/>
  <c r="F53" i="1" s="1"/>
  <c r="D220" i="1"/>
  <c r="D231" i="1"/>
  <c r="D229" i="1"/>
  <c r="E215" i="1"/>
  <c r="F215" i="1" s="1"/>
  <c r="D239" i="1"/>
  <c r="E203" i="1"/>
  <c r="F203" i="1" s="1"/>
  <c r="D233" i="1"/>
  <c r="E238" i="1"/>
  <c r="F238" i="1" s="1"/>
  <c r="E236" i="1"/>
  <c r="F236" i="1" s="1"/>
  <c r="E234" i="1"/>
  <c r="F234" i="1" s="1"/>
  <c r="E232" i="1"/>
  <c r="F232" i="1" s="1"/>
  <c r="E230" i="1"/>
  <c r="F230" i="1" s="1"/>
  <c r="E228" i="1"/>
  <c r="F228" i="1" s="1"/>
  <c r="E244" i="1"/>
  <c r="F244" i="1" s="1"/>
  <c r="E242" i="1"/>
  <c r="F242" i="1" s="1"/>
  <c r="D241" i="1"/>
  <c r="E219" i="1"/>
  <c r="F219" i="1" s="1"/>
  <c r="E217" i="1"/>
  <c r="F217" i="1" s="1"/>
  <c r="E205" i="1"/>
  <c r="F205" i="1" s="1"/>
  <c r="E52" i="1"/>
  <c r="F52" i="1" s="1"/>
  <c r="E50" i="1"/>
  <c r="F50" i="1" s="1"/>
</calcChain>
</file>

<file path=xl/sharedStrings.xml><?xml version="1.0" encoding="utf-8"?>
<sst xmlns="http://schemas.openxmlformats.org/spreadsheetml/2006/main" count="523" uniqueCount="461">
  <si>
    <t>Kód</t>
  </si>
  <si>
    <t>Název výrobku</t>
  </si>
  <si>
    <t>SAARE170L</t>
  </si>
  <si>
    <t>SAARI150P</t>
  </si>
  <si>
    <t>SAARI150L</t>
  </si>
  <si>
    <t>Ariela 1500 x 800 P</t>
  </si>
  <si>
    <t>Ariela 1500 x 800 L</t>
  </si>
  <si>
    <t>Delta 1850 x 900</t>
  </si>
  <si>
    <t>Evo 1800 x 800</t>
  </si>
  <si>
    <t>Fjord 1450 x 1450</t>
  </si>
  <si>
    <t>Otava 1400 x 1400</t>
  </si>
  <si>
    <t>Smart 1500 x 725</t>
  </si>
  <si>
    <t>Smart 1600 x 725</t>
  </si>
  <si>
    <t>Solo 1400 x 1400</t>
  </si>
  <si>
    <t>Solo 1500 x 1500</t>
  </si>
  <si>
    <t>Spring 1400 x 700</t>
  </si>
  <si>
    <t>Spring 1500 x 700</t>
  </si>
  <si>
    <t>Spring 1600 x 700</t>
  </si>
  <si>
    <t>Spring 1700 x 750</t>
  </si>
  <si>
    <t>Varia 1500 x 750</t>
  </si>
  <si>
    <t>Varia 1600 x 750</t>
  </si>
  <si>
    <t>Varia 1700 x 750</t>
  </si>
  <si>
    <t>SAARI160P</t>
  </si>
  <si>
    <t>SAARI160L</t>
  </si>
  <si>
    <t>Ariela 1600 x 800 P</t>
  </si>
  <si>
    <t>Ariela 1600 x 800 L</t>
  </si>
  <si>
    <t>SAATO147</t>
  </si>
  <si>
    <t>SADEL185</t>
  </si>
  <si>
    <t>SAEVO180</t>
  </si>
  <si>
    <t>SAEVO170P</t>
  </si>
  <si>
    <t>SAEVO170L</t>
  </si>
  <si>
    <t>CZK bez 
DPH</t>
  </si>
  <si>
    <t>CZK vč. 
DPH</t>
  </si>
  <si>
    <t>EUR bez
DPH</t>
  </si>
  <si>
    <t>EUR vč. 
DPH</t>
  </si>
  <si>
    <t>SAFIO150P</t>
  </si>
  <si>
    <t>SAFIO150L</t>
  </si>
  <si>
    <t>SAFIO160P</t>
  </si>
  <si>
    <t>SAFIO160L</t>
  </si>
  <si>
    <t>SAFJO145</t>
  </si>
  <si>
    <t>SAFON150P</t>
  </si>
  <si>
    <t>SAFON150L</t>
  </si>
  <si>
    <t>SAFON160P</t>
  </si>
  <si>
    <t>SAFON160L</t>
  </si>
  <si>
    <t>SAFON170P</t>
  </si>
  <si>
    <t>SAFON170L</t>
  </si>
  <si>
    <t>Fontana 1600 x 900 P</t>
  </si>
  <si>
    <t>Fontana 1600 x 900 L</t>
  </si>
  <si>
    <t>Fontana 1700 x 950 P</t>
  </si>
  <si>
    <t>Fontana 1700 x 950 L</t>
  </si>
  <si>
    <t>SAFOX150P</t>
  </si>
  <si>
    <t>SAFOX150L</t>
  </si>
  <si>
    <t>SAFOX160P</t>
  </si>
  <si>
    <t>SAFOX160L</t>
  </si>
  <si>
    <t>SAFOX170P</t>
  </si>
  <si>
    <t>SAFOX170L</t>
  </si>
  <si>
    <t>SAGEM170</t>
  </si>
  <si>
    <t>SAGEM170P</t>
  </si>
  <si>
    <t>SAGEM170L</t>
  </si>
  <si>
    <t>SALAG168P</t>
  </si>
  <si>
    <t>SALAG168L</t>
  </si>
  <si>
    <t>SALAG180P</t>
  </si>
  <si>
    <t>SALAG180L</t>
  </si>
  <si>
    <t>SALIN170</t>
  </si>
  <si>
    <t>SALIN180</t>
  </si>
  <si>
    <t>SALIN190XL</t>
  </si>
  <si>
    <t>SALIN190XXL</t>
  </si>
  <si>
    <t>SAMON160</t>
  </si>
  <si>
    <t>SANOV170</t>
  </si>
  <si>
    <t>SAONE120</t>
  </si>
  <si>
    <t>SAONE130</t>
  </si>
  <si>
    <t>SAONE140</t>
  </si>
  <si>
    <t>SAONE150</t>
  </si>
  <si>
    <t>SAONE160</t>
  </si>
  <si>
    <t>SAONE170</t>
  </si>
  <si>
    <t>Optima 1690 x 750 L</t>
  </si>
  <si>
    <t>Optima 1690 x 750 P</t>
  </si>
  <si>
    <t>Varia 1800 x 800</t>
  </si>
  <si>
    <t>Varia 2000 x 900</t>
  </si>
  <si>
    <t>SAOPT169P</t>
  </si>
  <si>
    <t>SAOPT169L</t>
  </si>
  <si>
    <t>SAOTA140</t>
  </si>
  <si>
    <t>SAPLU185P</t>
  </si>
  <si>
    <t>SAPLU185L</t>
  </si>
  <si>
    <t>SASMA150</t>
  </si>
  <si>
    <t>SASMA160</t>
  </si>
  <si>
    <t>SASOF182P</t>
  </si>
  <si>
    <t>SASOF182L</t>
  </si>
  <si>
    <t>SASOL140</t>
  </si>
  <si>
    <t>SASOL150</t>
  </si>
  <si>
    <t>SASPR140</t>
  </si>
  <si>
    <t>SASPR150</t>
  </si>
  <si>
    <t>SASPR160</t>
  </si>
  <si>
    <t>SASPR170</t>
  </si>
  <si>
    <t>SAVAR150</t>
  </si>
  <si>
    <t>SAVAR160</t>
  </si>
  <si>
    <t>SAVAR170</t>
  </si>
  <si>
    <t>SAVAR180</t>
  </si>
  <si>
    <t>SAVAR190</t>
  </si>
  <si>
    <t>SAVAR200</t>
  </si>
  <si>
    <t>SAVIK150P</t>
  </si>
  <si>
    <t>SAVIK150L</t>
  </si>
  <si>
    <t>SAVLT150</t>
  </si>
  <si>
    <t>SABEV180-O</t>
  </si>
  <si>
    <t>SABEV180</t>
  </si>
  <si>
    <t>AKRYLÁTOVÉ VANY</t>
  </si>
  <si>
    <t>Podpory</t>
  </si>
  <si>
    <t>SR</t>
  </si>
  <si>
    <t>NEREZOVÁ MADLA</t>
  </si>
  <si>
    <t>SAMADUNI</t>
  </si>
  <si>
    <t>PODHLAVNÍKY</t>
  </si>
  <si>
    <t>SAPANARI</t>
  </si>
  <si>
    <t>SAPANFON160</t>
  </si>
  <si>
    <t>SAPANFON170</t>
  </si>
  <si>
    <t>SAPANLAG</t>
  </si>
  <si>
    <t>SAPANOPTP</t>
  </si>
  <si>
    <t>SAPANOPTL</t>
  </si>
  <si>
    <t>SAPANOTA</t>
  </si>
  <si>
    <t>SAPANSOL140</t>
  </si>
  <si>
    <t>SAPANSOL150</t>
  </si>
  <si>
    <t>SAPANVLT</t>
  </si>
  <si>
    <t>SAPANKLA01</t>
  </si>
  <si>
    <t>SAPANKLA02</t>
  </si>
  <si>
    <t>Čelní panel Optima pravý</t>
  </si>
  <si>
    <t>Čelní panel Optima levý</t>
  </si>
  <si>
    <t>Čelní panel Otava</t>
  </si>
  <si>
    <t>Čelní panel Vltava</t>
  </si>
  <si>
    <t>Čelní panel Ariela 1500, 1600</t>
  </si>
  <si>
    <t>Čelní panel Fontana 1600</t>
  </si>
  <si>
    <t>Čelní panel Fontana 1700</t>
  </si>
  <si>
    <t>Čelní panel Solo 1400</t>
  </si>
  <si>
    <t>Čelní panel Solo 1500</t>
  </si>
  <si>
    <t>CHROMOAKR</t>
  </si>
  <si>
    <t>ODTOKOVÉ KOMPONENTY</t>
  </si>
  <si>
    <t>VYPSAN57</t>
  </si>
  <si>
    <t>VYPSAN100</t>
  </si>
  <si>
    <t>VANOVÉ ZÁSTĚNY</t>
  </si>
  <si>
    <t>VZA1AU70</t>
  </si>
  <si>
    <t>VZA1AU75</t>
  </si>
  <si>
    <t>VZA1AU80</t>
  </si>
  <si>
    <t>VZA1AU85</t>
  </si>
  <si>
    <t>VZA2AU120</t>
  </si>
  <si>
    <t>VZA2AU98</t>
  </si>
  <si>
    <t>SABEV180-OB</t>
  </si>
  <si>
    <t>SASMA170</t>
  </si>
  <si>
    <t>Smart 1700 x 725</t>
  </si>
  <si>
    <t>Varia 1900 x 900</t>
  </si>
  <si>
    <t>Atol 2070 x 900 (šestihran 1470 x 1470)</t>
  </si>
  <si>
    <t>SAIRI160P</t>
  </si>
  <si>
    <t>SAIRI160L</t>
  </si>
  <si>
    <t>SAIRI170L</t>
  </si>
  <si>
    <t>SAIRI170P</t>
  </si>
  <si>
    <t>SAIRI180P</t>
  </si>
  <si>
    <t>SAIRI180L</t>
  </si>
  <si>
    <t>SAIRICP</t>
  </si>
  <si>
    <t>SAIRIBP</t>
  </si>
  <si>
    <t>SASPR180</t>
  </si>
  <si>
    <t>Spring 1800 x 800</t>
  </si>
  <si>
    <t>SAEMO165P</t>
  </si>
  <si>
    <t>SAEMO165L</t>
  </si>
  <si>
    <t>VZA2AX80L</t>
  </si>
  <si>
    <t>VZA2AX80P</t>
  </si>
  <si>
    <t>VZA2CO840L</t>
  </si>
  <si>
    <t>VZA2CO840P</t>
  </si>
  <si>
    <t>Iris 1600 x 800 L  - vana s dvířky</t>
  </si>
  <si>
    <t>Iris 1700 x 800 P  - vana s dvířky</t>
  </si>
  <si>
    <t>Iris 1700 x 800 L  - vana s dvířky</t>
  </si>
  <si>
    <t>Iris 1800 x 850 P  - vana s dvířky</t>
  </si>
  <si>
    <t>Iris 1800 x 850 L  - vana s dvířky</t>
  </si>
  <si>
    <t>Iris 1600 x 800 P  - vana s dvířky</t>
  </si>
  <si>
    <t>POD2016</t>
  </si>
  <si>
    <t>VYPSA57</t>
  </si>
  <si>
    <t>VYPSA100</t>
  </si>
  <si>
    <t>SAELA160</t>
  </si>
  <si>
    <t>SAELA170</t>
  </si>
  <si>
    <t>SAELA180</t>
  </si>
  <si>
    <t>VYPSA80</t>
  </si>
  <si>
    <t>VYPSAN80</t>
  </si>
  <si>
    <r>
      <t xml:space="preserve">Monte 1600 - </t>
    </r>
    <r>
      <rPr>
        <b/>
        <sz val="10"/>
        <rFont val="Times New Roman"/>
        <family val="1"/>
        <charset val="238"/>
      </rPr>
      <t>výpusť 100 cm</t>
    </r>
  </si>
  <si>
    <r>
      <t xml:space="preserve">Samonosný rám - </t>
    </r>
    <r>
      <rPr>
        <b/>
        <sz val="10"/>
        <rFont val="Times New Roman"/>
        <family val="1"/>
        <charset val="238"/>
      </rPr>
      <t>vždy k panelu</t>
    </r>
  </si>
  <si>
    <t>Chromoterapie do vany</t>
  </si>
  <si>
    <t>Elan 1600 x 750</t>
  </si>
  <si>
    <t>Elan 1700 x 750</t>
  </si>
  <si>
    <t>Elan 1795 x 795</t>
  </si>
  <si>
    <t>Lagoon 1680 x 950 P</t>
  </si>
  <si>
    <t>Lagoon 1680 x 950 L</t>
  </si>
  <si>
    <t>Lagoon 1800 x 1000 P</t>
  </si>
  <si>
    <t>Lagoon 1800 x 1000 L</t>
  </si>
  <si>
    <r>
      <t xml:space="preserve">Fiona 1500 x 850 P </t>
    </r>
    <r>
      <rPr>
        <b/>
        <sz val="10"/>
        <rFont val="Times New Roman"/>
        <family val="1"/>
        <charset val="238"/>
      </rPr>
      <t>- výpusť 80 cm</t>
    </r>
  </si>
  <si>
    <r>
      <t xml:space="preserve">Fiona 1500 x 850 L </t>
    </r>
    <r>
      <rPr>
        <b/>
        <sz val="10"/>
        <rFont val="Times New Roman"/>
        <family val="1"/>
        <charset val="238"/>
      </rPr>
      <t>- výpusť 80 cm</t>
    </r>
  </si>
  <si>
    <r>
      <t xml:space="preserve">Fiona 1600 x 950 P </t>
    </r>
    <r>
      <rPr>
        <b/>
        <sz val="10"/>
        <rFont val="Times New Roman"/>
        <family val="1"/>
        <charset val="238"/>
      </rPr>
      <t>- výpusť 80 cm</t>
    </r>
  </si>
  <si>
    <r>
      <t xml:space="preserve">Fiona 1600 x 950 L </t>
    </r>
    <r>
      <rPr>
        <b/>
        <sz val="10"/>
        <rFont val="Times New Roman"/>
        <family val="1"/>
        <charset val="238"/>
      </rPr>
      <t>- výpusť 80 cm</t>
    </r>
  </si>
  <si>
    <t xml:space="preserve">Fontana 1500 x 900 P </t>
  </si>
  <si>
    <r>
      <t>Fontana 1500 x 900 L</t>
    </r>
    <r>
      <rPr>
        <b/>
        <sz val="10"/>
        <rFont val="Times New Roman"/>
        <family val="1"/>
        <charset val="238"/>
      </rPr>
      <t xml:space="preserve"> </t>
    </r>
  </si>
  <si>
    <r>
      <t>Linea 1700 x 750</t>
    </r>
    <r>
      <rPr>
        <b/>
        <sz val="10"/>
        <rFont val="Times New Roman"/>
        <family val="1"/>
        <charset val="238"/>
      </rPr>
      <t xml:space="preserve"> - výpusť 80 cm</t>
    </r>
  </si>
  <si>
    <r>
      <t xml:space="preserve">Linea 1800 x 800 </t>
    </r>
    <r>
      <rPr>
        <b/>
        <sz val="10"/>
        <rFont val="Times New Roman"/>
        <family val="1"/>
        <charset val="238"/>
      </rPr>
      <t>- výpusť 80 cm</t>
    </r>
  </si>
  <si>
    <r>
      <t xml:space="preserve">Linea XL  1900 x 900 </t>
    </r>
    <r>
      <rPr>
        <b/>
        <sz val="10"/>
        <rFont val="Times New Roman"/>
        <family val="1"/>
        <charset val="238"/>
      </rPr>
      <t>- výpusť 80 cm</t>
    </r>
  </si>
  <si>
    <r>
      <t>Nova 1700 x 800</t>
    </r>
    <r>
      <rPr>
        <b/>
        <sz val="10"/>
        <rFont val="Times New Roman"/>
        <family val="1"/>
        <charset val="238"/>
      </rPr>
      <t xml:space="preserve"> - výpusť 80 cm</t>
    </r>
  </si>
  <si>
    <r>
      <t>One 1200 x 725 -</t>
    </r>
    <r>
      <rPr>
        <b/>
        <sz val="10"/>
        <rFont val="Times New Roman"/>
        <family val="1"/>
        <charset val="238"/>
      </rPr>
      <t xml:space="preserve"> hloubka 33 cm </t>
    </r>
  </si>
  <si>
    <r>
      <t>One 1300 x 725 -</t>
    </r>
    <r>
      <rPr>
        <b/>
        <sz val="10"/>
        <rFont val="Times New Roman"/>
        <family val="1"/>
        <charset val="238"/>
      </rPr>
      <t xml:space="preserve"> hloubka 33 cm  </t>
    </r>
  </si>
  <si>
    <r>
      <t>One 1400 x 725 -</t>
    </r>
    <r>
      <rPr>
        <b/>
        <sz val="10"/>
        <rFont val="Times New Roman"/>
        <family val="1"/>
        <charset val="238"/>
      </rPr>
      <t xml:space="preserve"> hloubka 33 cm  </t>
    </r>
  </si>
  <si>
    <r>
      <t>One 1500 x 725 -</t>
    </r>
    <r>
      <rPr>
        <b/>
        <sz val="10"/>
        <rFont val="Times New Roman"/>
        <family val="1"/>
        <charset val="238"/>
      </rPr>
      <t xml:space="preserve"> hloubka 35 cm  </t>
    </r>
  </si>
  <si>
    <r>
      <t>One 1600 x 725 -</t>
    </r>
    <r>
      <rPr>
        <b/>
        <sz val="10"/>
        <rFont val="Times New Roman"/>
        <family val="1"/>
        <charset val="238"/>
      </rPr>
      <t xml:space="preserve"> hloubka 35 cm  </t>
    </r>
  </si>
  <si>
    <r>
      <t>One 1700 x 800 -</t>
    </r>
    <r>
      <rPr>
        <b/>
        <sz val="10"/>
        <rFont val="Times New Roman"/>
        <family val="1"/>
        <charset val="238"/>
      </rPr>
      <t xml:space="preserve"> hloubka 35 cm </t>
    </r>
  </si>
  <si>
    <r>
      <t xml:space="preserve">Plus 1850 x 900 P - </t>
    </r>
    <r>
      <rPr>
        <b/>
        <sz val="10"/>
        <rFont val="Times New Roman"/>
        <family val="1"/>
        <charset val="238"/>
      </rPr>
      <t>výpusť 80 cm</t>
    </r>
  </si>
  <si>
    <r>
      <t xml:space="preserve">Plus 1850 x 900 L - </t>
    </r>
    <r>
      <rPr>
        <b/>
        <sz val="10"/>
        <rFont val="Times New Roman"/>
        <family val="1"/>
        <charset val="238"/>
      </rPr>
      <t>výpusť 80 cm</t>
    </r>
  </si>
  <si>
    <r>
      <t xml:space="preserve">Fox 1500 x 845 P   - </t>
    </r>
    <r>
      <rPr>
        <b/>
        <sz val="10"/>
        <rFont val="Times New Roman"/>
        <family val="1"/>
        <charset val="238"/>
      </rPr>
      <t>výpusť 80 cm  - bez panelu</t>
    </r>
  </si>
  <si>
    <r>
      <t xml:space="preserve">Fox 1500 x 845 L   - </t>
    </r>
    <r>
      <rPr>
        <b/>
        <sz val="10"/>
        <rFont val="Times New Roman"/>
        <family val="1"/>
        <charset val="238"/>
      </rPr>
      <t>výpusť 80 cm  - bez panelu</t>
    </r>
  </si>
  <si>
    <r>
      <t xml:space="preserve">Fox 1600 x 900 P   - </t>
    </r>
    <r>
      <rPr>
        <b/>
        <sz val="10"/>
        <rFont val="Times New Roman"/>
        <family val="1"/>
        <charset val="238"/>
      </rPr>
      <t>výpusť 80 cm - bez panelu</t>
    </r>
  </si>
  <si>
    <r>
      <t xml:space="preserve">Fox 1600 x 900 L   - </t>
    </r>
    <r>
      <rPr>
        <b/>
        <sz val="10"/>
        <rFont val="Times New Roman"/>
        <family val="1"/>
        <charset val="238"/>
      </rPr>
      <t>výpusť 80 cm - bez panelu</t>
    </r>
  </si>
  <si>
    <r>
      <t xml:space="preserve">Fox 1700 x 955 P   - </t>
    </r>
    <r>
      <rPr>
        <b/>
        <sz val="10"/>
        <rFont val="Times New Roman"/>
        <family val="1"/>
        <charset val="238"/>
      </rPr>
      <t>výpusť 80 cm - bez panelu</t>
    </r>
  </si>
  <si>
    <r>
      <t xml:space="preserve">Fox 1700 x 955 L   - </t>
    </r>
    <r>
      <rPr>
        <b/>
        <sz val="10"/>
        <rFont val="Times New Roman"/>
        <family val="1"/>
        <charset val="238"/>
      </rPr>
      <t>výpusť 80 cm - bez panelu</t>
    </r>
  </si>
  <si>
    <t>Čelní panel Lagoon 1680, 1800</t>
  </si>
  <si>
    <t xml:space="preserve">Čelní panel Fiona 1500,1600 </t>
  </si>
  <si>
    <t>SAPANFIO</t>
  </si>
  <si>
    <r>
      <t xml:space="preserve">Viky 1500 x 800 P  </t>
    </r>
    <r>
      <rPr>
        <b/>
        <sz val="10"/>
        <rFont val="Times New Roman"/>
        <family val="1"/>
        <charset val="238"/>
      </rPr>
      <t>- čelní panel ano</t>
    </r>
  </si>
  <si>
    <r>
      <t xml:space="preserve">Viky 1500 x 800 L  </t>
    </r>
    <r>
      <rPr>
        <b/>
        <sz val="10"/>
        <rFont val="Times New Roman"/>
        <family val="1"/>
        <charset val="238"/>
      </rPr>
      <t>- čelní panel ano</t>
    </r>
  </si>
  <si>
    <t>VZACO84-70P</t>
  </si>
  <si>
    <t>VZACO84-70L</t>
  </si>
  <si>
    <t>VZACO84-75P</t>
  </si>
  <si>
    <t>VZACO84-75L</t>
  </si>
  <si>
    <t>Čelní panel Iris - samostatný</t>
  </si>
  <si>
    <t>Boční panel Iris - samostatný</t>
  </si>
  <si>
    <r>
      <t xml:space="preserve">Linea XXL  1900 x 1200 </t>
    </r>
    <r>
      <rPr>
        <b/>
        <sz val="9"/>
        <rFont val="Times New Roman"/>
        <family val="1"/>
        <charset val="238"/>
      </rPr>
      <t>- výpusť 100 cm - 2x nohy</t>
    </r>
  </si>
  <si>
    <r>
      <t xml:space="preserve">Sofa 1820 x 850 P vč. SR </t>
    </r>
    <r>
      <rPr>
        <b/>
        <sz val="9"/>
        <rFont val="Times New Roman"/>
        <family val="1"/>
        <charset val="238"/>
      </rPr>
      <t>- výpusť 80 cm - bez panelu</t>
    </r>
  </si>
  <si>
    <r>
      <t xml:space="preserve">Sofa 1820 x 850 L vč. SR </t>
    </r>
    <r>
      <rPr>
        <b/>
        <sz val="9"/>
        <rFont val="Times New Roman"/>
        <family val="1"/>
        <charset val="238"/>
      </rPr>
      <t>- výpusť 80 cm - bez panelu</t>
    </r>
  </si>
  <si>
    <t>SAMIL160</t>
  </si>
  <si>
    <t>SAMIL170</t>
  </si>
  <si>
    <t>SAMIL180</t>
  </si>
  <si>
    <t>SAKUB180</t>
  </si>
  <si>
    <t>SAKUB170</t>
  </si>
  <si>
    <t>SAKUB160</t>
  </si>
  <si>
    <t>SAEVO160</t>
  </si>
  <si>
    <t>SAEVO170</t>
  </si>
  <si>
    <t>Evo 1600 x 800</t>
  </si>
  <si>
    <t>Evo 1700 x 800</t>
  </si>
  <si>
    <t>VZA1ACT73</t>
  </si>
  <si>
    <t>SAEVO160-S</t>
  </si>
  <si>
    <t>Evo 1600 x 800 SLIM</t>
  </si>
  <si>
    <t>SAEVO170-S</t>
  </si>
  <si>
    <t>Evo 1700 x 800 SLIM</t>
  </si>
  <si>
    <t>SAEVO180-S</t>
  </si>
  <si>
    <t>Evo 1800 x 800 SLIM</t>
  </si>
  <si>
    <t>SAKUB160-S</t>
  </si>
  <si>
    <t>SAKUB170-S</t>
  </si>
  <si>
    <t>SAKUB180-S</t>
  </si>
  <si>
    <t>SAMIL160-S</t>
  </si>
  <si>
    <t>SAMIL170-S</t>
  </si>
  <si>
    <t>SAMIL180-S</t>
  </si>
  <si>
    <t>Time 1810 x 815</t>
  </si>
  <si>
    <t>SLUŽBY SANTECH</t>
  </si>
  <si>
    <t>Název služby</t>
  </si>
  <si>
    <t>Vyvrtání otvorů pro baterii - cena za 1 otvor</t>
  </si>
  <si>
    <t>Oprava poškozených akrylátových van od 500,-Kč</t>
  </si>
  <si>
    <t>Doprava nad 3.000,-Kč bez DPH - konečný zákazník</t>
  </si>
  <si>
    <t>Doprava nad 3.000,-Kč bez DPH - koupelnové 
studio …...doprava zdarma</t>
  </si>
  <si>
    <t>Doprava do 3.000,-Kč bez DPH</t>
  </si>
  <si>
    <t>SAGEM170-S</t>
  </si>
  <si>
    <r>
      <t>Gemini 1700 x 750 SLIM -</t>
    </r>
    <r>
      <rPr>
        <b/>
        <sz val="10"/>
        <rFont val="Times New Roman"/>
        <family val="1"/>
        <charset val="238"/>
      </rPr>
      <t xml:space="preserve"> výpusť 80 cm </t>
    </r>
  </si>
  <si>
    <t>Time 1810 x 815 SLIM</t>
  </si>
  <si>
    <t>SAVAR150-S</t>
  </si>
  <si>
    <t>Varia 1500 x 750 SLIM</t>
  </si>
  <si>
    <t>SAVAR160-S</t>
  </si>
  <si>
    <t>Varia 1600 x 750 SLIM</t>
  </si>
  <si>
    <t>SAVAR170-S</t>
  </si>
  <si>
    <t>Varia 1700 x 750 SLIM</t>
  </si>
  <si>
    <t>SAVAR180-S</t>
  </si>
  <si>
    <t>Varia 1800 x 800 SLIM</t>
  </si>
  <si>
    <t>SAVAR190-S</t>
  </si>
  <si>
    <t>Varia 1900 x 900 SLIM</t>
  </si>
  <si>
    <t>SAVAR200-S</t>
  </si>
  <si>
    <t>Varia 2000 x 900 SLIM</t>
  </si>
  <si>
    <t>SATIM180</t>
  </si>
  <si>
    <t>SATIM180-S</t>
  </si>
  <si>
    <t>VYPSAH57</t>
  </si>
  <si>
    <t>VYPSAH80</t>
  </si>
  <si>
    <t>VYPSA100H</t>
  </si>
  <si>
    <t>VYPSANH57</t>
  </si>
  <si>
    <t>VYPSANH80</t>
  </si>
  <si>
    <t>VYPSANH100</t>
  </si>
  <si>
    <t>VYPSAC80</t>
  </si>
  <si>
    <t>VYPSACH80</t>
  </si>
  <si>
    <t>VYPSS55</t>
  </si>
  <si>
    <t>Výpusť Santech 55 cm, chrom</t>
  </si>
  <si>
    <t>VYPSS70</t>
  </si>
  <si>
    <t>VYPSS90</t>
  </si>
  <si>
    <t>Výpusť Santech 70 cm, chrom</t>
  </si>
  <si>
    <t>Výpusť Santech 90 cm, chrom</t>
  </si>
  <si>
    <t>VYPSSN55</t>
  </si>
  <si>
    <t>Výpusť s napouštěním Santech 55 cm, chrom</t>
  </si>
  <si>
    <t>VYPSSN70</t>
  </si>
  <si>
    <t>Výpusť s napouštěním Santech 70 cm, chrom</t>
  </si>
  <si>
    <t>Výpusť s napouštěním Santech 90 cm, chrom</t>
  </si>
  <si>
    <t>VYPSSN90</t>
  </si>
  <si>
    <t>VYPMC65</t>
  </si>
  <si>
    <t>VYPSAC80-PP</t>
  </si>
  <si>
    <t>POPRI</t>
  </si>
  <si>
    <t>POKAR</t>
  </si>
  <si>
    <t>VZA3AX120L</t>
  </si>
  <si>
    <t>VZA3AX120P</t>
  </si>
  <si>
    <t>VZAAU150</t>
  </si>
  <si>
    <t>VZAAU160</t>
  </si>
  <si>
    <t>VZAAU170</t>
  </si>
  <si>
    <t>VZAAU180</t>
  </si>
  <si>
    <t>VZA1YO-H70</t>
  </si>
  <si>
    <t>VZA1YO-H75</t>
  </si>
  <si>
    <t>VZA1YO-H80</t>
  </si>
  <si>
    <t>VZA1YO-H85</t>
  </si>
  <si>
    <t>VZA2YO-H120L</t>
  </si>
  <si>
    <t>VZA2YO-H120P</t>
  </si>
  <si>
    <t>VZA2YO-H98</t>
  </si>
  <si>
    <t>VZA1YO-D70</t>
  </si>
  <si>
    <t>VZA1YO-D75</t>
  </si>
  <si>
    <t>VZA1YO-D80</t>
  </si>
  <si>
    <t>VZA1YO-D85</t>
  </si>
  <si>
    <t>VZA2YO-D120L</t>
  </si>
  <si>
    <t>VZA2YO-D120P</t>
  </si>
  <si>
    <t>VZA2YO-D98</t>
  </si>
  <si>
    <t>VANOVÉ BATERIE</t>
  </si>
  <si>
    <t>VABAFLY2</t>
  </si>
  <si>
    <t>VABAFLY3</t>
  </si>
  <si>
    <t>VABAFLY3-CM</t>
  </si>
  <si>
    <t>Vanová baterie s kaskádou, mosaz chrom</t>
  </si>
  <si>
    <t>Vanová baterie, mosaz chrom</t>
  </si>
  <si>
    <t>KOUPELNOVÉ DOPLŇKY</t>
  </si>
  <si>
    <t>SPZEN</t>
  </si>
  <si>
    <t>VALEV</t>
  </si>
  <si>
    <t>VAZEN</t>
  </si>
  <si>
    <t>Stolička do sprchy ZEN 350 x 450 x 265</t>
  </si>
  <si>
    <t>Sedátko do vany LEVEL 750 x 200 x 30</t>
  </si>
  <si>
    <t>Sedátko do vany ZEN 750 x 200 x 70</t>
  </si>
  <si>
    <t xml:space="preserve">Vana "SLIM" 20 mm - určité typy van neuvedené v 
ceníku   </t>
  </si>
  <si>
    <t>Poplatek za výběr dobírky</t>
  </si>
  <si>
    <t>CHROMOTERAPIE</t>
  </si>
  <si>
    <t>Vanová baterie, černý mat</t>
  </si>
  <si>
    <r>
      <rPr>
        <sz val="10"/>
        <rFont val="Times New Roman"/>
        <family val="1"/>
        <charset val="238"/>
      </rPr>
      <t>Madlo Uni</t>
    </r>
    <r>
      <rPr>
        <b/>
        <sz val="10"/>
        <rFont val="Times New Roman"/>
        <family val="1"/>
        <charset val="238"/>
      </rPr>
      <t xml:space="preserve"> </t>
    </r>
  </si>
  <si>
    <t xml:space="preserve">Podhlavník PRIM - šedý </t>
  </si>
  <si>
    <t>Podhlavník KARO - šedý</t>
  </si>
  <si>
    <t>CF50500</t>
  </si>
  <si>
    <t>HT FLEXI odpad 50 cm</t>
  </si>
  <si>
    <t>Cena před 
zdražením</t>
  </si>
  <si>
    <t>Čelní panel - klasická vana 1400 - 2000 
(výška 57 cm)</t>
  </si>
  <si>
    <t>Boční panel - klasická vana 700 - 900 
(výška 57 cm)</t>
  </si>
  <si>
    <r>
      <t>Gemini 1700 x 750 P -</t>
    </r>
    <r>
      <rPr>
        <b/>
        <sz val="10"/>
        <rFont val="Times New Roman"/>
        <family val="1"/>
        <charset val="238"/>
      </rPr>
      <t xml:space="preserve"> výpusť 80 cm 
- bez panelu</t>
    </r>
  </si>
  <si>
    <r>
      <t>Gemini 1700 x 750 L -</t>
    </r>
    <r>
      <rPr>
        <b/>
        <sz val="10"/>
        <rFont val="Times New Roman"/>
        <family val="1"/>
        <charset val="238"/>
      </rPr>
      <t xml:space="preserve"> výpusť 80 cm 
- bez panelu</t>
    </r>
  </si>
  <si>
    <r>
      <t xml:space="preserve">Bevel 1800 x 800 - </t>
    </r>
    <r>
      <rPr>
        <b/>
        <sz val="10"/>
        <rFont val="Times New Roman"/>
        <family val="1"/>
        <charset val="238"/>
      </rPr>
      <t xml:space="preserve">obdélník </t>
    </r>
    <r>
      <rPr>
        <sz val="10"/>
        <rFont val="Times New Roman"/>
        <family val="1"/>
        <charset val="238"/>
      </rPr>
      <t xml:space="preserve">- </t>
    </r>
    <r>
      <rPr>
        <b/>
        <sz val="10"/>
        <rFont val="Times New Roman"/>
        <family val="1"/>
        <charset val="238"/>
      </rPr>
      <t xml:space="preserve">výpusť 80 cm </t>
    </r>
  </si>
  <si>
    <r>
      <t xml:space="preserve">Bevel 1800 x 860 - </t>
    </r>
    <r>
      <rPr>
        <b/>
        <sz val="9"/>
        <rFont val="Times New Roman"/>
        <family val="1"/>
        <charset val="238"/>
      </rPr>
      <t xml:space="preserve">ostrůvek </t>
    </r>
    <r>
      <rPr>
        <sz val="9"/>
        <rFont val="Times New Roman"/>
        <family val="1"/>
        <charset val="238"/>
      </rPr>
      <t>-</t>
    </r>
    <r>
      <rPr>
        <b/>
        <sz val="9"/>
        <rFont val="Times New Roman"/>
        <family val="1"/>
        <charset val="238"/>
      </rPr>
      <t xml:space="preserve"> výpusť 80 cm</t>
    </r>
  </si>
  <si>
    <r>
      <t>Bevel 1800 x 785 -</t>
    </r>
    <r>
      <rPr>
        <b/>
        <sz val="10"/>
        <rFont val="Times New Roman"/>
        <family val="1"/>
        <charset val="238"/>
      </rPr>
      <t xml:space="preserve"> ovál - výpusť 80 cm </t>
    </r>
  </si>
  <si>
    <r>
      <t xml:space="preserve">Kube 1600 x 700 </t>
    </r>
    <r>
      <rPr>
        <b/>
        <sz val="10"/>
        <rFont val="Times New Roman"/>
        <family val="1"/>
        <charset val="238"/>
      </rPr>
      <t>- výpusť 80 cm</t>
    </r>
  </si>
  <si>
    <r>
      <t xml:space="preserve">Kube 1700 x 750 </t>
    </r>
    <r>
      <rPr>
        <b/>
        <sz val="10"/>
        <rFont val="Times New Roman"/>
        <family val="1"/>
        <charset val="238"/>
      </rPr>
      <t>- výpusť 80 cm</t>
    </r>
  </si>
  <si>
    <r>
      <t xml:space="preserve">Kube 1800 x 800 </t>
    </r>
    <r>
      <rPr>
        <b/>
        <sz val="10"/>
        <rFont val="Times New Roman"/>
        <family val="1"/>
        <charset val="238"/>
      </rPr>
      <t>- výpusť 80 cm</t>
    </r>
  </si>
  <si>
    <r>
      <t xml:space="preserve">Kube 1600 x 700 SLIM </t>
    </r>
    <r>
      <rPr>
        <b/>
        <sz val="10"/>
        <rFont val="Times New Roman"/>
        <family val="1"/>
        <charset val="238"/>
      </rPr>
      <t>- výpusť 80 cm</t>
    </r>
  </si>
  <si>
    <r>
      <t xml:space="preserve">Kube 1700 x 750 SLIM </t>
    </r>
    <r>
      <rPr>
        <b/>
        <sz val="10"/>
        <rFont val="Times New Roman"/>
        <family val="1"/>
        <charset val="238"/>
      </rPr>
      <t>- výpusť 80 cm</t>
    </r>
  </si>
  <si>
    <r>
      <t xml:space="preserve">Kube 1800 x 800 SLIM </t>
    </r>
    <r>
      <rPr>
        <b/>
        <sz val="10"/>
        <rFont val="Times New Roman"/>
        <family val="1"/>
        <charset val="238"/>
      </rPr>
      <t>- výpusť 80 cm</t>
    </r>
  </si>
  <si>
    <r>
      <t xml:space="preserve">Milo 1605 x 705 </t>
    </r>
    <r>
      <rPr>
        <b/>
        <sz val="10"/>
        <rFont val="Times New Roman"/>
        <family val="1"/>
        <charset val="238"/>
      </rPr>
      <t>- výpusť 80 cm</t>
    </r>
  </si>
  <si>
    <r>
      <t xml:space="preserve">Milo 1705 x 755 </t>
    </r>
    <r>
      <rPr>
        <b/>
        <sz val="10"/>
        <rFont val="Times New Roman"/>
        <family val="1"/>
        <charset val="238"/>
      </rPr>
      <t>- výpusť 80 cm</t>
    </r>
  </si>
  <si>
    <r>
      <t xml:space="preserve">Milo 1805 x 805 </t>
    </r>
    <r>
      <rPr>
        <b/>
        <sz val="10"/>
        <rFont val="Times New Roman"/>
        <family val="1"/>
        <charset val="238"/>
      </rPr>
      <t>- výpusť 80 cm</t>
    </r>
  </si>
  <si>
    <r>
      <t xml:space="preserve">Milo 1605 x 705 SLIM </t>
    </r>
    <r>
      <rPr>
        <b/>
        <sz val="10"/>
        <rFont val="Times New Roman"/>
        <family val="1"/>
        <charset val="238"/>
      </rPr>
      <t>- výpusť 80 cm</t>
    </r>
  </si>
  <si>
    <r>
      <t xml:space="preserve">Milo 1705 x 755 SLIM </t>
    </r>
    <r>
      <rPr>
        <b/>
        <sz val="10"/>
        <rFont val="Times New Roman"/>
        <family val="1"/>
        <charset val="238"/>
      </rPr>
      <t>- výpusť 80 cm</t>
    </r>
  </si>
  <si>
    <r>
      <t xml:space="preserve">Milo 1805 x 805 SLIM </t>
    </r>
    <r>
      <rPr>
        <b/>
        <sz val="10"/>
        <rFont val="Times New Roman"/>
        <family val="1"/>
        <charset val="238"/>
      </rPr>
      <t>- výpusť 80 cm</t>
    </r>
  </si>
  <si>
    <r>
      <t xml:space="preserve">Evo-S 1700 x 1000 P </t>
    </r>
    <r>
      <rPr>
        <b/>
        <sz val="10"/>
        <rFont val="Times New Roman"/>
        <family val="1"/>
        <charset val="238"/>
      </rPr>
      <t>- čelní panel ano</t>
    </r>
  </si>
  <si>
    <r>
      <t xml:space="preserve">Evo-S 1700 x 1000 L </t>
    </r>
    <r>
      <rPr>
        <b/>
        <sz val="10"/>
        <rFont val="Times New Roman"/>
        <family val="1"/>
        <charset val="238"/>
      </rPr>
      <t>- čelní panel ano</t>
    </r>
  </si>
  <si>
    <r>
      <t xml:space="preserve">Emo 1650 x 900 P </t>
    </r>
    <r>
      <rPr>
        <b/>
        <sz val="10"/>
        <rFont val="Times New Roman"/>
        <family val="1"/>
        <charset val="238"/>
      </rPr>
      <t>- čelní panel ano</t>
    </r>
  </si>
  <si>
    <r>
      <t xml:space="preserve">Emo 1650 x 900 L </t>
    </r>
    <r>
      <rPr>
        <b/>
        <sz val="10"/>
        <rFont val="Times New Roman"/>
        <family val="1"/>
        <charset val="238"/>
      </rPr>
      <t>- čelní panel ano</t>
    </r>
  </si>
  <si>
    <r>
      <t>Gemini 1700 x 750  -</t>
    </r>
    <r>
      <rPr>
        <b/>
        <sz val="10"/>
        <rFont val="Times New Roman"/>
        <family val="1"/>
        <charset val="238"/>
      </rPr>
      <t xml:space="preserve"> výpusť 80 cm </t>
    </r>
  </si>
  <si>
    <t>cena před zdražením 12/2022</t>
  </si>
  <si>
    <r>
      <t xml:space="preserve">
</t>
    </r>
    <r>
      <rPr>
        <b/>
        <sz val="22"/>
        <color rgb="FF222574"/>
        <rFont val="Times New Roman"/>
        <family val="1"/>
        <charset val="238"/>
      </rPr>
      <t>Ceník výrobků platný od 1.2.2023</t>
    </r>
  </si>
  <si>
    <t>KRYCÍ PANELY</t>
  </si>
  <si>
    <t xml:space="preserve">Vltava 1500 x 1500 </t>
  </si>
  <si>
    <r>
      <t xml:space="preserve">Area 1700 x 1100 L </t>
    </r>
    <r>
      <rPr>
        <b/>
        <sz val="10"/>
        <rFont val="Times New Roman"/>
        <family val="1"/>
        <charset val="238"/>
      </rPr>
      <t>- bez panelu</t>
    </r>
    <r>
      <rPr>
        <sz val="10"/>
        <rFont val="Times New Roman"/>
        <family val="1"/>
        <charset val="238"/>
      </rPr>
      <t xml:space="preserve"> - </t>
    </r>
    <r>
      <rPr>
        <b/>
        <sz val="10"/>
        <rFont val="Times New Roman"/>
        <family val="1"/>
        <charset val="238"/>
      </rPr>
      <t>doprodej</t>
    </r>
  </si>
  <si>
    <t>SARIO160</t>
  </si>
  <si>
    <t>Rio 1600 x 750</t>
  </si>
  <si>
    <t xml:space="preserve">Zástěna AURORA1 1-dílná 1500 x 700
</t>
  </si>
  <si>
    <t xml:space="preserve">Zástěna AURORA1 1-dílná 1500 x 750
</t>
  </si>
  <si>
    <t xml:space="preserve">Zástěna AURORA1 1-dílná 1500 x 800
</t>
  </si>
  <si>
    <t xml:space="preserve">Zástěna AURORA1 1-dílná 1500 x 850
</t>
  </si>
  <si>
    <t xml:space="preserve">Zástěna AURORA2 2-dílná 1500 x 1200
</t>
  </si>
  <si>
    <t xml:space="preserve">Zástěna AURORA3 2-dílná 1500 x 980 
</t>
  </si>
  <si>
    <t xml:space="preserve">Zástěna AXEL 2-dílná 1400 x 800 Levá
</t>
  </si>
  <si>
    <t xml:space="preserve">Zástěna AXEL 2-dílná 1400 x 800 Pravá
</t>
  </si>
  <si>
    <t xml:space="preserve">Zástěna AXEL 3-dílná 1400 x 1200 Levá
</t>
  </si>
  <si>
    <t xml:space="preserve">Zástěna AXEL 3-dílná 1400 x 1200 Pravá
</t>
  </si>
  <si>
    <t xml:space="preserve">Zástěna COMBY 2-dílná 1500 x 840 Levá
</t>
  </si>
  <si>
    <t xml:space="preserve">Zástěna COMBY 2-dílná 1500 x 840 Pravá
</t>
  </si>
  <si>
    <r>
      <rPr>
        <sz val="10"/>
        <rFont val="Times New Roman"/>
        <family val="1"/>
        <charset val="238"/>
      </rP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-dílná 1500 x 1500
</t>
    </r>
  </si>
  <si>
    <r>
      <rPr>
        <sz val="10"/>
        <rFont val="Times New Roman"/>
        <family val="1"/>
        <charset val="238"/>
      </rP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-dílná 1600 x 1500
</t>
    </r>
  </si>
  <si>
    <r>
      <rPr>
        <sz val="10"/>
        <rFont val="Times New Roman"/>
        <family val="1"/>
        <charset val="238"/>
      </rP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-dílná 1700 x 1500
</t>
    </r>
  </si>
  <si>
    <r>
      <rPr>
        <sz val="10"/>
        <rFont val="Times New Roman"/>
        <family val="1"/>
        <charset val="238"/>
      </rP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-dílná 1800 x 1500
</t>
    </r>
  </si>
  <si>
    <t>Výpusť Alca 57 cm, chrom</t>
  </si>
  <si>
    <t xml:space="preserve">Výpusť Alca 80 cm, chrom </t>
  </si>
  <si>
    <t>Výpusť Alca 100 cm, chrom</t>
  </si>
  <si>
    <t>Výpusť s napouštěním Alca 57 cm, chrom</t>
  </si>
  <si>
    <t>Výpusť s napouštěním Alca 80 cm, chrom</t>
  </si>
  <si>
    <t>Výpusť s napouštěním Alca 100 cm, chrom</t>
  </si>
  <si>
    <t>Výpusť Alca 80 cm, CLICK-CLACK, chrom
- délku lze zkrátit</t>
  </si>
  <si>
    <t>Výpusť s napouštěním MC ALPINE 65 cm, CLICK-CLACK, chrom - délku lze zkrátit</t>
  </si>
  <si>
    <t>Štěrbinová výpusť Alca 80 cm, CLICK-CLACK, chrom  - délku lze zkrátit</t>
  </si>
  <si>
    <t xml:space="preserve">Zástěna ACTIMA 1-dílná 1450 x 730 s madlem </t>
  </si>
  <si>
    <t>Zástěna COMBY 2 rohová 840 x 1500 x 700 
- pravá</t>
  </si>
  <si>
    <t>Zástěna COMBY 2 rohová 840 x 1500 x 700 
- levá</t>
  </si>
  <si>
    <t>Zástěna COMBY 2 rohová 840 x 1500 x 750 
- pravá</t>
  </si>
  <si>
    <t>Zástěna COMBY 2 rohová 840 x 1500 x 750
- levá</t>
  </si>
  <si>
    <t>Zástěna YOUNG 1V 1-dílná 700 x 1500, černý mat</t>
  </si>
  <si>
    <t>Zástěna YOUNG 1V 1-dílná 750 x 1500, černý mat</t>
  </si>
  <si>
    <t>Zástěna YOUNG 1V 1-dílná 800 x 1500, černý mat</t>
  </si>
  <si>
    <t>Zástěna YOUNG 1V 1-dílná 850 x 1500, černý mat</t>
  </si>
  <si>
    <t>Zástěna YOUNG 1BSV 2-dílná 1200 x 1500, černý mat
- levá</t>
  </si>
  <si>
    <t>Zástěna YOUNG 1BSV 2-dílná 1200 x 1500, černý mat
- pravá</t>
  </si>
  <si>
    <t>Zástěna YOUNG 3V 2-dílná 980 x 1500, černý mat</t>
  </si>
  <si>
    <t>Zástěna YOUNG 1V 1-dílná 700 x 1500, bílá</t>
  </si>
  <si>
    <t>Zástěna YOUNG 1V 1-dílná 750 x 1500, bílá</t>
  </si>
  <si>
    <t>Zástěna YOUNG 1V 1-dílná 800 x 1500, bílá</t>
  </si>
  <si>
    <t>Zástěna YOUNG 1V 1-dílná 850 x 1500, bílá</t>
  </si>
  <si>
    <t>Zástěna YOUNG 1BSV 2-dílná 1200 x 1500, bílá
- levá</t>
  </si>
  <si>
    <t>Zástěna YOUNG 1BSV 2-dílná 1200 x 1500, bílá
- pravá</t>
  </si>
  <si>
    <t>Zástěna YOUNG 3V 2-dílná 980 x 1500, bílá</t>
  </si>
  <si>
    <t>Štěrbinová výpusť Excellent 100 cm, CLICK-CLACK, chrom  - délku lze zkrátit</t>
  </si>
  <si>
    <t>VYPEXC100-PP</t>
  </si>
  <si>
    <t>VYPEXCH100-PP</t>
  </si>
  <si>
    <t>Výpusť Alca 57-80 cm, gold lesk</t>
  </si>
  <si>
    <t>Výpusť Alca 57-80 cm, gold mat</t>
  </si>
  <si>
    <t>Výpusť Alca 57-80 cm, gun metal mat</t>
  </si>
  <si>
    <t>Výpusť Alca 57-80 cm, gun metal lesk</t>
  </si>
  <si>
    <t>Výpusť Alca 57-80 cm, red gold mat</t>
  </si>
  <si>
    <t>Výpusť Alca 57-80 cm, red gold lesk</t>
  </si>
  <si>
    <t>Výpusť Alca 57-80 cm, nickel mat</t>
  </si>
  <si>
    <t>Výpusť Alca 57-80 cm, nickel lesk</t>
  </si>
  <si>
    <t>VYPSAGL</t>
  </si>
  <si>
    <t>VYPSAGM</t>
  </si>
  <si>
    <t>VYPSAGMM</t>
  </si>
  <si>
    <t>VYPSAGML</t>
  </si>
  <si>
    <t>VYPSARGM</t>
  </si>
  <si>
    <t>VYPSARGL</t>
  </si>
  <si>
    <t>VYPSANM</t>
  </si>
  <si>
    <t>VYPSANL</t>
  </si>
  <si>
    <t>Výpusť Alca 57 cm, bílá</t>
  </si>
  <si>
    <t>VYPSAB57</t>
  </si>
  <si>
    <t>VYPSABA57</t>
  </si>
  <si>
    <t>Výpusť Alca 57 cm, bronz-antic</t>
  </si>
  <si>
    <t>VYPSAB80</t>
  </si>
  <si>
    <t>Výpusť Alca 80 cm, bílá</t>
  </si>
  <si>
    <t>VYPSABA80</t>
  </si>
  <si>
    <t>Výpusť Alca 80 cm, bronz-antic</t>
  </si>
  <si>
    <t>VYPSAB100</t>
  </si>
  <si>
    <t>Výpusť Alca 100 cm, bílá</t>
  </si>
  <si>
    <t>Výpusť Alca 100 cm, bronz-antic</t>
  </si>
  <si>
    <t>VYPSABA100</t>
  </si>
  <si>
    <t>Výpusť s napouštěním White 57 cm, bílá</t>
  </si>
  <si>
    <t>Výpusť s napouštěním White 77 cm, bílá</t>
  </si>
  <si>
    <t>VYPWHN57</t>
  </si>
  <si>
    <t>VYPWHN77</t>
  </si>
  <si>
    <t>Výpusť Alca 57 cm, černá mat</t>
  </si>
  <si>
    <t>Výpusť Alca 80 cm, černá mat</t>
  </si>
  <si>
    <t>Výpusť Alca 100 cm, černá mat</t>
  </si>
  <si>
    <t>Výpusť Alca 80 cm, CLICK-CLACK, černá mat
- délku lze zkrátit</t>
  </si>
  <si>
    <t>Štěrbinová výpusť Excellent 100 cm, CLICK-CLACK, černá mat  - délku lze zkrátit</t>
  </si>
  <si>
    <t>Výpusť s napouštěním Alca 57 cm, černá mat</t>
  </si>
  <si>
    <t>Výpusť s napouštěním Alca 80 cm, černá mat</t>
  </si>
  <si>
    <t>Výpusť s napouštěním Alca 100 cm, černá mat</t>
  </si>
  <si>
    <t>VYPMC65-2</t>
  </si>
  <si>
    <t xml:space="preserve">Výpusť s napouštěním MC ALPINE 80 cm, ovládání bovden, chrom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</si>
</sst>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&quot;  &quot;"/>
    <numFmt numFmtId="167" formatCode="#,##0.0&quot; &quot;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2"/>
      <color theme="4"/>
      <name val="Times New Roman"/>
      <family val="1"/>
      <charset val="238"/>
    </font>
    <font>
      <b/>
      <sz val="22"/>
      <color rgb="FF22257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3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74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3" applyFont="1" applyAlignment="1">
      <alignment vertical="center" wrapText="1"/>
    </xf>
    <xf numFmtId="4" fontId="11" fillId="2" borderId="0" xfId="3" applyNumberFormat="1" applyFont="1" applyFill="1" applyAlignment="1">
      <alignment vertical="center"/>
    </xf>
    <xf numFmtId="164" fontId="11" fillId="0" borderId="0" xfId="3" applyNumberFormat="1" applyFont="1" applyAlignment="1">
      <alignment vertical="center"/>
    </xf>
    <xf numFmtId="0" fontId="9" fillId="0" borderId="0" xfId="0" applyFont="1"/>
    <xf numFmtId="164" fontId="11" fillId="2" borderId="0" xfId="3" applyNumberFormat="1" applyFont="1" applyFill="1" applyAlignment="1">
      <alignment vertical="center"/>
    </xf>
    <xf numFmtId="164" fontId="11" fillId="3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4" fontId="13" fillId="2" borderId="0" xfId="3" applyNumberFormat="1" applyFont="1" applyFill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" xfId="3" applyFont="1" applyBorder="1" applyAlignment="1" applyProtection="1">
      <alignment horizontal="left" vertical="center"/>
      <protection locked="0"/>
    </xf>
    <xf numFmtId="0" fontId="5" fillId="0" borderId="2" xfId="3" applyFont="1" applyBorder="1" applyAlignment="1" applyProtection="1">
      <alignment vertical="center"/>
      <protection locked="0"/>
    </xf>
    <xf numFmtId="0" fontId="5" fillId="4" borderId="2" xfId="1" applyFont="1" applyFill="1" applyBorder="1" applyAlignment="1" applyProtection="1">
      <alignment vertical="center"/>
      <protection locked="0"/>
    </xf>
    <xf numFmtId="0" fontId="5" fillId="0" borderId="1" xfId="3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0" borderId="1" xfId="3" applyFont="1" applyBorder="1" applyAlignment="1" applyProtection="1">
      <alignment vertical="center" wrapText="1"/>
      <protection locked="0"/>
    </xf>
    <xf numFmtId="0" fontId="5" fillId="0" borderId="2" xfId="3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3" fontId="5" fillId="0" borderId="1" xfId="3" applyNumberFormat="1" applyFont="1" applyBorder="1" applyAlignment="1">
      <alignment horizontal="righ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0" borderId="2" xfId="3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165" fontId="1" fillId="3" borderId="0" xfId="3" applyNumberFormat="1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3" applyFont="1" applyAlignment="1" applyProtection="1">
      <alignment vertical="center"/>
      <protection locked="0"/>
    </xf>
    <xf numFmtId="165" fontId="5" fillId="0" borderId="0" xfId="3" applyNumberFormat="1" applyFont="1" applyAlignment="1" applyProtection="1">
      <alignment horizontal="center" vertical="center"/>
      <protection locked="0"/>
    </xf>
    <xf numFmtId="3" fontId="5" fillId="0" borderId="0" xfId="3" applyNumberFormat="1" applyFont="1" applyAlignment="1">
      <alignment horizontal="center" vertical="center"/>
    </xf>
    <xf numFmtId="165" fontId="5" fillId="0" borderId="0" xfId="3" applyNumberFormat="1" applyFont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5" fontId="1" fillId="2" borderId="0" xfId="3" applyNumberFormat="1" applyFont="1" applyFill="1" applyAlignment="1" applyProtection="1">
      <alignment horizontal="center" vertical="center"/>
      <protection locked="0"/>
    </xf>
    <xf numFmtId="3" fontId="1" fillId="3" borderId="0" xfId="3" applyNumberFormat="1" applyFont="1" applyFill="1" applyAlignment="1">
      <alignment horizontal="center" vertical="center"/>
    </xf>
    <xf numFmtId="164" fontId="1" fillId="2" borderId="0" xfId="3" applyNumberFormat="1" applyFont="1" applyFill="1" applyAlignment="1">
      <alignment horizontal="center" vertical="center"/>
    </xf>
    <xf numFmtId="1" fontId="1" fillId="0" borderId="0" xfId="3" applyNumberFormat="1" applyFont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3" fillId="0" borderId="2" xfId="3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vertical="center"/>
    </xf>
    <xf numFmtId="165" fontId="5" fillId="0" borderId="1" xfId="3" applyNumberFormat="1" applyFont="1" applyBorder="1" applyAlignment="1">
      <alignment horizontal="right" vertical="center"/>
    </xf>
    <xf numFmtId="165" fontId="5" fillId="0" borderId="0" xfId="3" applyNumberFormat="1" applyFont="1" applyAlignment="1" applyProtection="1">
      <alignment horizontal="right" vertical="center"/>
      <protection locked="0"/>
    </xf>
    <xf numFmtId="165" fontId="1" fillId="2" borderId="0" xfId="3" applyNumberFormat="1" applyFont="1" applyFill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3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/>
    </xf>
    <xf numFmtId="165" fontId="1" fillId="2" borderId="0" xfId="3" applyNumberFormat="1" applyFont="1" applyFill="1" applyAlignment="1">
      <alignment horizontal="center" vertical="center"/>
    </xf>
    <xf numFmtId="0" fontId="6" fillId="0" borderId="2" xfId="3" applyFont="1" applyBorder="1" applyAlignment="1" applyProtection="1">
      <alignment vertical="center" wrapText="1"/>
      <protection locked="0"/>
    </xf>
    <xf numFmtId="0" fontId="8" fillId="0" borderId="0" xfId="0" applyFont="1" applyAlignment="1">
      <alignment wrapText="1"/>
    </xf>
    <xf numFmtId="165" fontId="5" fillId="0" borderId="2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2" xfId="3" applyNumberFormat="1" applyFont="1" applyBorder="1" applyAlignment="1">
      <alignment horizontal="right" vertical="center"/>
    </xf>
    <xf numFmtId="167" fontId="5" fillId="0" borderId="3" xfId="3" applyNumberFormat="1" applyFont="1" applyBorder="1" applyAlignment="1">
      <alignment horizontal="right" vertical="center"/>
    </xf>
    <xf numFmtId="167" fontId="5" fillId="0" borderId="2" xfId="3" applyNumberFormat="1" applyFont="1" applyBorder="1" applyAlignment="1">
      <alignment horizontal="right" vertical="center"/>
    </xf>
    <xf numFmtId="167" fontId="5" fillId="0" borderId="4" xfId="3" applyNumberFormat="1" applyFont="1" applyBorder="1" applyAlignment="1">
      <alignment horizontal="right" vertical="center"/>
    </xf>
    <xf numFmtId="166" fontId="5" fillId="0" borderId="5" xfId="3" applyNumberFormat="1" applyFont="1" applyBorder="1" applyAlignment="1">
      <alignment horizontal="right" vertical="center"/>
    </xf>
    <xf numFmtId="167" fontId="5" fillId="0" borderId="6" xfId="3" applyNumberFormat="1" applyFont="1" applyBorder="1" applyAlignment="1">
      <alignment horizontal="right" vertical="center"/>
    </xf>
    <xf numFmtId="166" fontId="5" fillId="0" borderId="7" xfId="3" applyNumberFormat="1" applyFont="1" applyBorder="1" applyAlignment="1">
      <alignment horizontal="right" vertical="center"/>
    </xf>
    <xf numFmtId="166" fontId="5" fillId="0" borderId="0" xfId="3" applyNumberFormat="1" applyFont="1" applyAlignment="1">
      <alignment horizontal="right" vertical="center"/>
    </xf>
    <xf numFmtId="167" fontId="5" fillId="0" borderId="0" xfId="3" applyNumberFormat="1" applyFont="1" applyAlignment="1">
      <alignment horizontal="right" vertical="center"/>
    </xf>
    <xf numFmtId="0" fontId="5" fillId="0" borderId="1" xfId="3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3" applyFont="1" applyAlignment="1" applyProtection="1">
      <alignment vertical="center" wrapText="1"/>
      <protection locked="0"/>
    </xf>
    <xf numFmtId="165" fontId="5" fillId="0" borderId="0" xfId="3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4">
    <cellStyle name="Excel Built-in Normal" xfId="1" xr:uid="{00000000-0005-0000-0000-000000000000}"/>
    <cellStyle name="Normální" xfId="0" builtinId="0"/>
    <cellStyle name="normální 2" xfId="2" xr:uid="{00000000-0005-0000-0000-000002000000}"/>
    <cellStyle name="TableStyleLight1" xfId="3" xr:uid="{00000000-0005-0000-0000-000003000000}"/>
  </cellStyles>
  <dxfs count="0"/>
  <tableStyles count="0" defaultTableStyle="TableStyleMedium9" defaultPivotStyle="PivotStyleLight16"/>
  <colors>
    <mruColors>
      <color rgb="FF2225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2</xdr:col>
      <xdr:colOff>76200</xdr:colOff>
      <xdr:row>0</xdr:row>
      <xdr:rowOff>457200</xdr:rowOff>
    </xdr:to>
    <xdr:pic>
      <xdr:nvPicPr>
        <xdr:cNvPr id="1047" name="Obrázek 2">
          <a:extLst>
            <a:ext uri="{FF2B5EF4-FFF2-40B4-BE49-F238E27FC236}">
              <a16:creationId xmlns:a16="http://schemas.microsoft.com/office/drawing/2014/main" id="{28FA9F81-DA57-4D91-B360-2A80EA05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0"/>
          <a:ext cx="1752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9"/>
  <sheetViews>
    <sheetView tabSelected="1" topLeftCell="A218" zoomScaleNormal="100" workbookViewId="0">
      <selection activeCell="J233" sqref="J233"/>
    </sheetView>
  </sheetViews>
  <sheetFormatPr defaultRowHeight="18" customHeight="1" x14ac:dyDescent="0.2"/>
  <cols>
    <col min="1" max="1" width="14.7109375" style="1" customWidth="1"/>
    <col min="2" max="2" width="41.140625" style="1" customWidth="1"/>
    <col min="3" max="3" width="7.85546875" style="1" customWidth="1"/>
    <col min="4" max="4" width="8.28515625" style="1" customWidth="1"/>
    <col min="5" max="6" width="7.42578125" style="1" customWidth="1"/>
    <col min="7" max="7" width="15" style="1" customWidth="1"/>
    <col min="8" max="8" width="35" style="1" hidden="1" customWidth="1"/>
    <col min="9" max="9" width="9.140625" style="1" hidden="1" customWidth="1"/>
    <col min="10" max="16384" width="9.140625" style="1"/>
  </cols>
  <sheetData>
    <row r="1" spans="1:8" ht="81" customHeight="1" x14ac:dyDescent="0.2">
      <c r="A1" s="73" t="s">
        <v>366</v>
      </c>
      <c r="B1" s="73"/>
      <c r="C1" s="73"/>
      <c r="D1" s="73"/>
      <c r="E1" s="73"/>
      <c r="F1" s="73"/>
    </row>
    <row r="2" spans="1:8" ht="30" customHeight="1" x14ac:dyDescent="0.2">
      <c r="A2" s="72" t="s">
        <v>105</v>
      </c>
      <c r="B2" s="72"/>
      <c r="C2" s="72"/>
      <c r="D2" s="72"/>
      <c r="E2" s="72"/>
      <c r="F2" s="72"/>
    </row>
    <row r="3" spans="1:8" ht="32.25" customHeight="1" thickBot="1" x14ac:dyDescent="0.25">
      <c r="A3" s="66" t="s">
        <v>0</v>
      </c>
      <c r="B3" s="67" t="s">
        <v>1</v>
      </c>
      <c r="C3" s="68" t="s">
        <v>31</v>
      </c>
      <c r="D3" s="68" t="s">
        <v>32</v>
      </c>
      <c r="E3" s="69" t="s">
        <v>33</v>
      </c>
      <c r="F3" s="68" t="s">
        <v>34</v>
      </c>
      <c r="H3" s="53" t="s">
        <v>340</v>
      </c>
    </row>
    <row r="4" spans="1:8" ht="17.100000000000001" customHeight="1" thickTop="1" x14ac:dyDescent="0.2">
      <c r="A4" s="11" t="s">
        <v>2</v>
      </c>
      <c r="B4" s="65" t="s">
        <v>369</v>
      </c>
      <c r="C4" s="45">
        <f>H4*1.05</f>
        <v>12702.544573950003</v>
      </c>
      <c r="D4" s="55">
        <f t="shared" ref="D4:D34" si="0">C4*1.21</f>
        <v>15370.078934479503</v>
      </c>
      <c r="E4" s="57">
        <f t="shared" ref="E4:E34" si="1">C4/25</f>
        <v>508.10178295800011</v>
      </c>
      <c r="F4" s="55">
        <f>E4*1.2</f>
        <v>609.72213954960012</v>
      </c>
      <c r="H4" s="46">
        <v>12097.661499000002</v>
      </c>
    </row>
    <row r="5" spans="1:8" ht="17.100000000000001" customHeight="1" x14ac:dyDescent="0.2">
      <c r="A5" s="12" t="s">
        <v>3</v>
      </c>
      <c r="B5" s="14" t="s">
        <v>5</v>
      </c>
      <c r="C5" s="45">
        <f t="shared" ref="C5:C68" si="2">H5*1.05</f>
        <v>8591.3370900000009</v>
      </c>
      <c r="D5" s="55">
        <f t="shared" si="0"/>
        <v>10395.5178789</v>
      </c>
      <c r="E5" s="57">
        <f t="shared" si="1"/>
        <v>343.65348360000002</v>
      </c>
      <c r="F5" s="55">
        <f t="shared" ref="F5:F76" si="3">E5*1.2</f>
        <v>412.38418031999998</v>
      </c>
      <c r="H5" s="46">
        <v>8182.2258000000011</v>
      </c>
    </row>
    <row r="6" spans="1:8" ht="17.100000000000001" customHeight="1" x14ac:dyDescent="0.2">
      <c r="A6" s="12" t="s">
        <v>4</v>
      </c>
      <c r="B6" s="14" t="s">
        <v>6</v>
      </c>
      <c r="C6" s="45">
        <f t="shared" si="2"/>
        <v>8591.3370900000009</v>
      </c>
      <c r="D6" s="55">
        <f t="shared" si="0"/>
        <v>10395.5178789</v>
      </c>
      <c r="E6" s="57">
        <f t="shared" si="1"/>
        <v>343.65348360000002</v>
      </c>
      <c r="F6" s="55">
        <f t="shared" si="3"/>
        <v>412.38418031999998</v>
      </c>
      <c r="H6" s="46">
        <v>8182.2258000000011</v>
      </c>
    </row>
    <row r="7" spans="1:8" ht="17.100000000000001" customHeight="1" x14ac:dyDescent="0.2">
      <c r="A7" s="12" t="s">
        <v>22</v>
      </c>
      <c r="B7" s="14" t="s">
        <v>24</v>
      </c>
      <c r="C7" s="45">
        <f t="shared" si="2"/>
        <v>9307.2818475000004</v>
      </c>
      <c r="D7" s="55">
        <f t="shared" si="0"/>
        <v>11261.811035475001</v>
      </c>
      <c r="E7" s="57">
        <f t="shared" si="1"/>
        <v>372.29127390000002</v>
      </c>
      <c r="F7" s="55">
        <f t="shared" si="3"/>
        <v>446.74952868000003</v>
      </c>
      <c r="H7" s="46">
        <v>8864.0779500000008</v>
      </c>
    </row>
    <row r="8" spans="1:8" ht="17.100000000000001" customHeight="1" x14ac:dyDescent="0.2">
      <c r="A8" s="12" t="s">
        <v>23</v>
      </c>
      <c r="B8" s="14" t="s">
        <v>25</v>
      </c>
      <c r="C8" s="45">
        <f t="shared" si="2"/>
        <v>9307.2818475000004</v>
      </c>
      <c r="D8" s="55">
        <f t="shared" si="0"/>
        <v>11261.811035475001</v>
      </c>
      <c r="E8" s="57">
        <f t="shared" si="1"/>
        <v>372.29127390000002</v>
      </c>
      <c r="F8" s="55">
        <f t="shared" si="3"/>
        <v>446.74952868000003</v>
      </c>
      <c r="H8" s="46">
        <v>8864.0779500000008</v>
      </c>
    </row>
    <row r="9" spans="1:8" ht="17.100000000000001" customHeight="1" x14ac:dyDescent="0.2">
      <c r="A9" s="12" t="s">
        <v>26</v>
      </c>
      <c r="B9" s="15" t="s">
        <v>147</v>
      </c>
      <c r="C9" s="45">
        <f t="shared" si="2"/>
        <v>12453.8525685</v>
      </c>
      <c r="D9" s="55">
        <f t="shared" si="0"/>
        <v>15069.161607885</v>
      </c>
      <c r="E9" s="57">
        <f t="shared" si="1"/>
        <v>498.15410274000004</v>
      </c>
      <c r="F9" s="55">
        <f t="shared" si="3"/>
        <v>597.78492328800007</v>
      </c>
      <c r="H9" s="46">
        <v>11860.811970000001</v>
      </c>
    </row>
    <row r="10" spans="1:8" ht="17.100000000000001" customHeight="1" x14ac:dyDescent="0.2">
      <c r="A10" s="12" t="s">
        <v>143</v>
      </c>
      <c r="B10" s="14" t="s">
        <v>345</v>
      </c>
      <c r="C10" s="45">
        <f t="shared" si="2"/>
        <v>9784.5615000000016</v>
      </c>
      <c r="D10" s="55">
        <f t="shared" si="0"/>
        <v>11839.319415000002</v>
      </c>
      <c r="E10" s="57">
        <f t="shared" si="1"/>
        <v>391.38246000000004</v>
      </c>
      <c r="F10" s="55">
        <f t="shared" si="3"/>
        <v>469.658952</v>
      </c>
      <c r="H10" s="46">
        <v>9318.630000000001</v>
      </c>
    </row>
    <row r="11" spans="1:8" ht="18" customHeight="1" x14ac:dyDescent="0.2">
      <c r="A11" s="12" t="s">
        <v>103</v>
      </c>
      <c r="B11" s="52" t="s">
        <v>346</v>
      </c>
      <c r="C11" s="45">
        <f t="shared" si="2"/>
        <v>11670.468600000002</v>
      </c>
      <c r="D11" s="55">
        <f t="shared" si="0"/>
        <v>14121.267006000002</v>
      </c>
      <c r="E11" s="57">
        <f t="shared" si="1"/>
        <v>466.81874400000009</v>
      </c>
      <c r="F11" s="55">
        <f t="shared" si="3"/>
        <v>560.18249280000009</v>
      </c>
      <c r="H11" s="46">
        <v>11114.732000000002</v>
      </c>
    </row>
    <row r="12" spans="1:8" ht="17.100000000000001" customHeight="1" x14ac:dyDescent="0.2">
      <c r="A12" s="12" t="s">
        <v>104</v>
      </c>
      <c r="B12" s="14" t="s">
        <v>347</v>
      </c>
      <c r="C12" s="45">
        <f t="shared" si="2"/>
        <v>11670.468600000002</v>
      </c>
      <c r="D12" s="55">
        <f t="shared" si="0"/>
        <v>14121.267006000002</v>
      </c>
      <c r="E12" s="57">
        <f t="shared" si="1"/>
        <v>466.81874400000009</v>
      </c>
      <c r="F12" s="55">
        <f t="shared" si="3"/>
        <v>560.18249280000009</v>
      </c>
      <c r="H12" s="46">
        <v>11114.732000000002</v>
      </c>
    </row>
    <row r="13" spans="1:8" ht="17.100000000000001" customHeight="1" x14ac:dyDescent="0.2">
      <c r="A13" s="12" t="s">
        <v>27</v>
      </c>
      <c r="B13" s="14" t="s">
        <v>7</v>
      </c>
      <c r="C13" s="45">
        <f t="shared" si="2"/>
        <v>12453.852568500002</v>
      </c>
      <c r="D13" s="55">
        <f t="shared" si="0"/>
        <v>15069.161607885002</v>
      </c>
      <c r="E13" s="57">
        <f t="shared" si="1"/>
        <v>498.1541027400001</v>
      </c>
      <c r="F13" s="55">
        <f t="shared" si="3"/>
        <v>597.78492328800007</v>
      </c>
      <c r="H13" s="46">
        <v>11860.811970000002</v>
      </c>
    </row>
    <row r="14" spans="1:8" ht="17.100000000000001" customHeight="1" x14ac:dyDescent="0.2">
      <c r="A14" s="12" t="s">
        <v>173</v>
      </c>
      <c r="B14" s="16" t="s">
        <v>181</v>
      </c>
      <c r="C14" s="45">
        <f t="shared" si="2"/>
        <v>8376.1194300000006</v>
      </c>
      <c r="D14" s="55">
        <f t="shared" si="0"/>
        <v>10135.1045103</v>
      </c>
      <c r="E14" s="57">
        <f t="shared" si="1"/>
        <v>335.0447772</v>
      </c>
      <c r="F14" s="55">
        <f t="shared" si="3"/>
        <v>402.05373263999996</v>
      </c>
      <c r="H14" s="46">
        <v>7977.2566000000006</v>
      </c>
    </row>
    <row r="15" spans="1:8" ht="17.100000000000001" customHeight="1" x14ac:dyDescent="0.2">
      <c r="A15" s="12" t="s">
        <v>174</v>
      </c>
      <c r="B15" s="16" t="s">
        <v>182</v>
      </c>
      <c r="C15" s="45">
        <f t="shared" si="2"/>
        <v>8890.5139049999998</v>
      </c>
      <c r="D15" s="55">
        <f t="shared" si="0"/>
        <v>10757.52182505</v>
      </c>
      <c r="E15" s="57">
        <f t="shared" si="1"/>
        <v>355.62055620000001</v>
      </c>
      <c r="F15" s="55">
        <f t="shared" si="3"/>
        <v>426.74466744</v>
      </c>
      <c r="H15" s="46">
        <v>8467.1561000000002</v>
      </c>
    </row>
    <row r="16" spans="1:8" ht="17.100000000000001" customHeight="1" x14ac:dyDescent="0.2">
      <c r="A16" s="12" t="s">
        <v>175</v>
      </c>
      <c r="B16" s="16" t="s">
        <v>183</v>
      </c>
      <c r="C16" s="45">
        <f t="shared" si="2"/>
        <v>9784.6184614499998</v>
      </c>
      <c r="D16" s="55">
        <f t="shared" si="0"/>
        <v>11839.3883383545</v>
      </c>
      <c r="E16" s="57">
        <f t="shared" si="1"/>
        <v>391.38473845800002</v>
      </c>
      <c r="F16" s="55">
        <f t="shared" si="3"/>
        <v>469.66168614959997</v>
      </c>
      <c r="H16" s="46">
        <v>9318.6842489999999</v>
      </c>
    </row>
    <row r="17" spans="1:8" ht="17.100000000000001" customHeight="1" x14ac:dyDescent="0.2">
      <c r="A17" s="12" t="s">
        <v>158</v>
      </c>
      <c r="B17" s="16" t="s">
        <v>362</v>
      </c>
      <c r="C17" s="45">
        <f t="shared" si="2"/>
        <v>10142.255812500001</v>
      </c>
      <c r="D17" s="55">
        <f t="shared" si="0"/>
        <v>12272.129533125002</v>
      </c>
      <c r="E17" s="57">
        <f t="shared" si="1"/>
        <v>405.69023250000004</v>
      </c>
      <c r="F17" s="55">
        <f t="shared" si="3"/>
        <v>486.82827900000001</v>
      </c>
      <c r="H17" s="46">
        <v>9659.2912500000002</v>
      </c>
    </row>
    <row r="18" spans="1:8" ht="17.100000000000001" customHeight="1" x14ac:dyDescent="0.2">
      <c r="A18" s="12" t="s">
        <v>159</v>
      </c>
      <c r="B18" s="16" t="s">
        <v>363</v>
      </c>
      <c r="C18" s="45">
        <f t="shared" si="2"/>
        <v>10142.255812500001</v>
      </c>
      <c r="D18" s="55">
        <f t="shared" si="0"/>
        <v>12272.129533125002</v>
      </c>
      <c r="E18" s="57">
        <f t="shared" si="1"/>
        <v>405.69023250000004</v>
      </c>
      <c r="F18" s="55">
        <f t="shared" si="3"/>
        <v>486.82827900000001</v>
      </c>
      <c r="H18" s="46">
        <v>9659.2912500000002</v>
      </c>
    </row>
    <row r="19" spans="1:8" ht="17.100000000000001" customHeight="1" x14ac:dyDescent="0.2">
      <c r="A19" s="12" t="s">
        <v>232</v>
      </c>
      <c r="B19" s="14" t="s">
        <v>234</v>
      </c>
      <c r="C19" s="45">
        <f t="shared" si="2"/>
        <v>8376.1194300000006</v>
      </c>
      <c r="D19" s="55">
        <f t="shared" si="0"/>
        <v>10135.1045103</v>
      </c>
      <c r="E19" s="57">
        <f t="shared" si="1"/>
        <v>335.0447772</v>
      </c>
      <c r="F19" s="55">
        <f t="shared" si="3"/>
        <v>402.05373263999996</v>
      </c>
      <c r="H19" s="46">
        <v>7977.2566000000006</v>
      </c>
    </row>
    <row r="20" spans="1:8" ht="17.100000000000001" customHeight="1" x14ac:dyDescent="0.2">
      <c r="A20" s="12" t="s">
        <v>233</v>
      </c>
      <c r="B20" s="14" t="s">
        <v>235</v>
      </c>
      <c r="C20" s="45">
        <f t="shared" si="2"/>
        <v>8890.5139049999998</v>
      </c>
      <c r="D20" s="55">
        <f t="shared" si="0"/>
        <v>10757.52182505</v>
      </c>
      <c r="E20" s="57">
        <f t="shared" si="1"/>
        <v>355.62055620000001</v>
      </c>
      <c r="F20" s="55">
        <f t="shared" si="3"/>
        <v>426.74466744</v>
      </c>
      <c r="H20" s="46">
        <v>8467.1561000000002</v>
      </c>
    </row>
    <row r="21" spans="1:8" ht="17.100000000000001" customHeight="1" x14ac:dyDescent="0.2">
      <c r="A21" s="12" t="s">
        <v>28</v>
      </c>
      <c r="B21" s="16" t="s">
        <v>8</v>
      </c>
      <c r="C21" s="45">
        <f t="shared" si="2"/>
        <v>9784.673850000001</v>
      </c>
      <c r="D21" s="55">
        <f t="shared" si="0"/>
        <v>11839.455358500001</v>
      </c>
      <c r="E21" s="57">
        <f t="shared" si="1"/>
        <v>391.38695400000006</v>
      </c>
      <c r="F21" s="55">
        <f t="shared" si="3"/>
        <v>469.66434480000004</v>
      </c>
      <c r="H21" s="46">
        <v>9318.737000000001</v>
      </c>
    </row>
    <row r="22" spans="1:8" ht="17.100000000000001" customHeight="1" x14ac:dyDescent="0.2">
      <c r="A22" s="12" t="s">
        <v>237</v>
      </c>
      <c r="B22" s="14" t="s">
        <v>238</v>
      </c>
      <c r="C22" s="45">
        <f t="shared" si="2"/>
        <v>9078.1046999999999</v>
      </c>
      <c r="D22" s="55">
        <f t="shared" si="0"/>
        <v>10984.506686999999</v>
      </c>
      <c r="E22" s="57">
        <f t="shared" si="1"/>
        <v>363.124188</v>
      </c>
      <c r="F22" s="55">
        <f>E22*1.2</f>
        <v>435.74902559999998</v>
      </c>
      <c r="H22" s="46">
        <v>8645.8140000000003</v>
      </c>
    </row>
    <row r="23" spans="1:8" ht="17.100000000000001" customHeight="1" x14ac:dyDescent="0.2">
      <c r="A23" s="12" t="s">
        <v>239</v>
      </c>
      <c r="B23" s="14" t="s">
        <v>240</v>
      </c>
      <c r="C23" s="45">
        <f t="shared" si="2"/>
        <v>9592.465470000001</v>
      </c>
      <c r="D23" s="55">
        <f t="shared" si="0"/>
        <v>11606.883218700001</v>
      </c>
      <c r="E23" s="57">
        <f t="shared" si="1"/>
        <v>383.69861880000002</v>
      </c>
      <c r="F23" s="55">
        <f>E23*1.2</f>
        <v>460.43834256000002</v>
      </c>
      <c r="H23" s="46">
        <v>9135.6814000000013</v>
      </c>
    </row>
    <row r="24" spans="1:8" ht="17.100000000000001" customHeight="1" x14ac:dyDescent="0.2">
      <c r="A24" s="12" t="s">
        <v>241</v>
      </c>
      <c r="B24" s="16" t="s">
        <v>242</v>
      </c>
      <c r="C24" s="45">
        <f t="shared" si="2"/>
        <v>10486.636650000002</v>
      </c>
      <c r="D24" s="55">
        <f t="shared" si="0"/>
        <v>12688.830346500003</v>
      </c>
      <c r="E24" s="57">
        <f t="shared" si="1"/>
        <v>419.46546600000011</v>
      </c>
      <c r="F24" s="55">
        <f>E24*1.2</f>
        <v>503.35855920000012</v>
      </c>
      <c r="H24" s="46">
        <v>9987.273000000001</v>
      </c>
    </row>
    <row r="25" spans="1:8" ht="17.100000000000001" customHeight="1" x14ac:dyDescent="0.2">
      <c r="A25" s="12" t="s">
        <v>29</v>
      </c>
      <c r="B25" s="16" t="s">
        <v>360</v>
      </c>
      <c r="C25" s="45">
        <f t="shared" si="2"/>
        <v>13006.333772145001</v>
      </c>
      <c r="D25" s="55">
        <f t="shared" si="0"/>
        <v>15737.663864295451</v>
      </c>
      <c r="E25" s="57">
        <f t="shared" si="1"/>
        <v>520.25335088580005</v>
      </c>
      <c r="F25" s="55">
        <f t="shared" si="3"/>
        <v>624.30402106296003</v>
      </c>
      <c r="H25" s="46">
        <v>12386.9845449</v>
      </c>
    </row>
    <row r="26" spans="1:8" ht="17.100000000000001" customHeight="1" x14ac:dyDescent="0.2">
      <c r="A26" s="12" t="s">
        <v>30</v>
      </c>
      <c r="B26" s="16" t="s">
        <v>361</v>
      </c>
      <c r="C26" s="45">
        <f t="shared" si="2"/>
        <v>13006.333772145001</v>
      </c>
      <c r="D26" s="55">
        <f t="shared" si="0"/>
        <v>15737.663864295451</v>
      </c>
      <c r="E26" s="57">
        <f t="shared" si="1"/>
        <v>520.25335088580005</v>
      </c>
      <c r="F26" s="55">
        <f t="shared" si="3"/>
        <v>624.30402106296003</v>
      </c>
      <c r="H26" s="46">
        <v>12386.9845449</v>
      </c>
    </row>
    <row r="27" spans="1:8" ht="17.100000000000001" customHeight="1" x14ac:dyDescent="0.2">
      <c r="A27" s="12" t="s">
        <v>35</v>
      </c>
      <c r="B27" s="14" t="s">
        <v>188</v>
      </c>
      <c r="C27" s="45">
        <f t="shared" si="2"/>
        <v>9650.0785500000002</v>
      </c>
      <c r="D27" s="55">
        <f t="shared" si="0"/>
        <v>11676.5950455</v>
      </c>
      <c r="E27" s="57">
        <f t="shared" si="1"/>
        <v>386.00314200000003</v>
      </c>
      <c r="F27" s="55">
        <f t="shared" si="3"/>
        <v>463.2037704</v>
      </c>
      <c r="H27" s="46">
        <v>9190.5509999999995</v>
      </c>
    </row>
    <row r="28" spans="1:8" ht="17.100000000000001" customHeight="1" x14ac:dyDescent="0.2">
      <c r="A28" s="12" t="s">
        <v>36</v>
      </c>
      <c r="B28" s="14" t="s">
        <v>189</v>
      </c>
      <c r="C28" s="45">
        <f t="shared" si="2"/>
        <v>9650.0785500000002</v>
      </c>
      <c r="D28" s="55">
        <f t="shared" si="0"/>
        <v>11676.5950455</v>
      </c>
      <c r="E28" s="57">
        <f t="shared" si="1"/>
        <v>386.00314200000003</v>
      </c>
      <c r="F28" s="55">
        <f t="shared" si="3"/>
        <v>463.2037704</v>
      </c>
      <c r="H28" s="46">
        <v>9190.5509999999995</v>
      </c>
    </row>
    <row r="29" spans="1:8" ht="17.100000000000001" customHeight="1" x14ac:dyDescent="0.2">
      <c r="A29" s="12" t="s">
        <v>37</v>
      </c>
      <c r="B29" s="14" t="s">
        <v>190</v>
      </c>
      <c r="C29" s="45">
        <f t="shared" si="2"/>
        <v>10239.579000000002</v>
      </c>
      <c r="D29" s="55">
        <f t="shared" si="0"/>
        <v>12389.890590000001</v>
      </c>
      <c r="E29" s="57">
        <f t="shared" si="1"/>
        <v>409.58316000000008</v>
      </c>
      <c r="F29" s="55">
        <f t="shared" si="3"/>
        <v>491.49979200000007</v>
      </c>
      <c r="H29" s="46">
        <v>9751.9800000000014</v>
      </c>
    </row>
    <row r="30" spans="1:8" ht="17.100000000000001" customHeight="1" x14ac:dyDescent="0.2">
      <c r="A30" s="12" t="s">
        <v>38</v>
      </c>
      <c r="B30" s="14" t="s">
        <v>191</v>
      </c>
      <c r="C30" s="45">
        <f t="shared" si="2"/>
        <v>10239.579000000002</v>
      </c>
      <c r="D30" s="55">
        <f t="shared" si="0"/>
        <v>12389.890590000001</v>
      </c>
      <c r="E30" s="57">
        <f t="shared" si="1"/>
        <v>409.58316000000008</v>
      </c>
      <c r="F30" s="55">
        <f t="shared" si="3"/>
        <v>491.49979200000007</v>
      </c>
      <c r="H30" s="46">
        <v>9751.9800000000014</v>
      </c>
    </row>
    <row r="31" spans="1:8" ht="17.100000000000001" customHeight="1" x14ac:dyDescent="0.2">
      <c r="A31" s="12" t="s">
        <v>39</v>
      </c>
      <c r="B31" s="16" t="s">
        <v>9</v>
      </c>
      <c r="C31" s="45">
        <f t="shared" si="2"/>
        <v>12453.852568500002</v>
      </c>
      <c r="D31" s="55">
        <f t="shared" si="0"/>
        <v>15069.161607885002</v>
      </c>
      <c r="E31" s="57">
        <f t="shared" si="1"/>
        <v>498.1541027400001</v>
      </c>
      <c r="F31" s="55">
        <f t="shared" si="3"/>
        <v>597.78492328800007</v>
      </c>
      <c r="H31" s="46">
        <v>11860.811970000002</v>
      </c>
    </row>
    <row r="32" spans="1:8" ht="17.100000000000001" customHeight="1" x14ac:dyDescent="0.2">
      <c r="A32" s="12" t="s">
        <v>40</v>
      </c>
      <c r="B32" s="14" t="s">
        <v>192</v>
      </c>
      <c r="C32" s="45">
        <f t="shared" si="2"/>
        <v>9650.0785500000002</v>
      </c>
      <c r="D32" s="55">
        <f t="shared" si="0"/>
        <v>11676.5950455</v>
      </c>
      <c r="E32" s="57">
        <f t="shared" si="1"/>
        <v>386.00314200000003</v>
      </c>
      <c r="F32" s="55">
        <f t="shared" si="3"/>
        <v>463.2037704</v>
      </c>
      <c r="H32" s="46">
        <v>9190.5509999999995</v>
      </c>
    </row>
    <row r="33" spans="1:8" ht="17.100000000000001" customHeight="1" x14ac:dyDescent="0.2">
      <c r="A33" s="12" t="s">
        <v>41</v>
      </c>
      <c r="B33" s="14" t="s">
        <v>193</v>
      </c>
      <c r="C33" s="45">
        <f t="shared" si="2"/>
        <v>9650.0785500000002</v>
      </c>
      <c r="D33" s="55">
        <f t="shared" si="0"/>
        <v>11676.5950455</v>
      </c>
      <c r="E33" s="57">
        <f t="shared" si="1"/>
        <v>386.00314200000003</v>
      </c>
      <c r="F33" s="55">
        <f t="shared" si="3"/>
        <v>463.2037704</v>
      </c>
      <c r="H33" s="46">
        <v>9190.5509999999995</v>
      </c>
    </row>
    <row r="34" spans="1:8" ht="17.100000000000001" customHeight="1" x14ac:dyDescent="0.2">
      <c r="A34" s="12" t="s">
        <v>42</v>
      </c>
      <c r="B34" s="14" t="s">
        <v>46</v>
      </c>
      <c r="C34" s="45">
        <f t="shared" si="2"/>
        <v>10239.579000000002</v>
      </c>
      <c r="D34" s="55">
        <f t="shared" si="0"/>
        <v>12389.890590000001</v>
      </c>
      <c r="E34" s="57">
        <f t="shared" si="1"/>
        <v>409.58316000000008</v>
      </c>
      <c r="F34" s="55">
        <f t="shared" si="3"/>
        <v>491.49979200000007</v>
      </c>
      <c r="H34" s="46">
        <v>9751.9800000000014</v>
      </c>
    </row>
    <row r="35" spans="1:8" ht="17.100000000000001" customHeight="1" x14ac:dyDescent="0.2">
      <c r="A35" s="12" t="s">
        <v>43</v>
      </c>
      <c r="B35" s="14" t="s">
        <v>47</v>
      </c>
      <c r="C35" s="45">
        <f t="shared" si="2"/>
        <v>10239.579000000002</v>
      </c>
      <c r="D35" s="55">
        <f t="shared" ref="D35:D66" si="4">C35*1.21</f>
        <v>12389.890590000001</v>
      </c>
      <c r="E35" s="57">
        <f t="shared" ref="E35:E66" si="5">C35/25</f>
        <v>409.58316000000008</v>
      </c>
      <c r="F35" s="55">
        <f t="shared" si="3"/>
        <v>491.49979200000007</v>
      </c>
      <c r="H35" s="46">
        <v>9751.9800000000014</v>
      </c>
    </row>
    <row r="36" spans="1:8" ht="17.100000000000001" customHeight="1" x14ac:dyDescent="0.2">
      <c r="A36" s="12" t="s">
        <v>44</v>
      </c>
      <c r="B36" s="14" t="s">
        <v>48</v>
      </c>
      <c r="C36" s="45">
        <f t="shared" si="2"/>
        <v>11027.938950000002</v>
      </c>
      <c r="D36" s="56">
        <f t="shared" si="4"/>
        <v>13343.806129500001</v>
      </c>
      <c r="E36" s="58">
        <f t="shared" si="5"/>
        <v>441.11755800000009</v>
      </c>
      <c r="F36" s="56">
        <f t="shared" si="3"/>
        <v>529.34106960000008</v>
      </c>
      <c r="H36" s="46">
        <v>10502.799000000001</v>
      </c>
    </row>
    <row r="37" spans="1:8" ht="17.100000000000001" customHeight="1" x14ac:dyDescent="0.2">
      <c r="A37" s="12" t="s">
        <v>45</v>
      </c>
      <c r="B37" s="14" t="s">
        <v>49</v>
      </c>
      <c r="C37" s="45">
        <f t="shared" si="2"/>
        <v>11027.938950000002</v>
      </c>
      <c r="D37" s="56">
        <f t="shared" si="4"/>
        <v>13343.806129500001</v>
      </c>
      <c r="E37" s="58">
        <f t="shared" si="5"/>
        <v>441.11755800000009</v>
      </c>
      <c r="F37" s="56">
        <f t="shared" si="3"/>
        <v>529.34106960000008</v>
      </c>
      <c r="H37" s="46">
        <v>10502.799000000001</v>
      </c>
    </row>
    <row r="38" spans="1:8" ht="18" customHeight="1" x14ac:dyDescent="0.2">
      <c r="A38" s="12" t="s">
        <v>50</v>
      </c>
      <c r="B38" s="14" t="s">
        <v>206</v>
      </c>
      <c r="C38" s="54">
        <f t="shared" si="2"/>
        <v>9650.0785500000002</v>
      </c>
      <c r="D38" s="56">
        <f t="shared" si="4"/>
        <v>11676.5950455</v>
      </c>
      <c r="E38" s="58">
        <f t="shared" si="5"/>
        <v>386.00314200000003</v>
      </c>
      <c r="F38" s="56">
        <f t="shared" si="3"/>
        <v>463.2037704</v>
      </c>
      <c r="H38" s="46">
        <v>9190.5509999999995</v>
      </c>
    </row>
    <row r="39" spans="1:8" ht="18" customHeight="1" x14ac:dyDescent="0.2">
      <c r="A39" s="12" t="s">
        <v>51</v>
      </c>
      <c r="B39" s="14" t="s">
        <v>207</v>
      </c>
      <c r="C39" s="54">
        <f t="shared" si="2"/>
        <v>9650.0785500000002</v>
      </c>
      <c r="D39" s="56">
        <f t="shared" si="4"/>
        <v>11676.5950455</v>
      </c>
      <c r="E39" s="58">
        <f t="shared" si="5"/>
        <v>386.00314200000003</v>
      </c>
      <c r="F39" s="56">
        <f t="shared" si="3"/>
        <v>463.2037704</v>
      </c>
      <c r="H39" s="46">
        <v>9190.5509999999995</v>
      </c>
    </row>
    <row r="40" spans="1:8" ht="18" customHeight="1" x14ac:dyDescent="0.2">
      <c r="A40" s="12" t="s">
        <v>52</v>
      </c>
      <c r="B40" s="14" t="s">
        <v>208</v>
      </c>
      <c r="C40" s="54">
        <f t="shared" si="2"/>
        <v>10239.579000000002</v>
      </c>
      <c r="D40" s="56">
        <f t="shared" si="4"/>
        <v>12389.890590000001</v>
      </c>
      <c r="E40" s="58">
        <f t="shared" si="5"/>
        <v>409.58316000000008</v>
      </c>
      <c r="F40" s="56">
        <f t="shared" si="3"/>
        <v>491.49979200000007</v>
      </c>
      <c r="H40" s="46">
        <v>9751.9800000000014</v>
      </c>
    </row>
    <row r="41" spans="1:8" ht="18" customHeight="1" x14ac:dyDescent="0.2">
      <c r="A41" s="12" t="s">
        <v>53</v>
      </c>
      <c r="B41" s="14" t="s">
        <v>209</v>
      </c>
      <c r="C41" s="45">
        <f t="shared" si="2"/>
        <v>10239.579000000002</v>
      </c>
      <c r="D41" s="56">
        <f t="shared" si="4"/>
        <v>12389.890590000001</v>
      </c>
      <c r="E41" s="58">
        <f t="shared" si="5"/>
        <v>409.58316000000008</v>
      </c>
      <c r="F41" s="56">
        <f t="shared" si="3"/>
        <v>491.49979200000007</v>
      </c>
      <c r="H41" s="46">
        <v>9751.9800000000014</v>
      </c>
    </row>
    <row r="42" spans="1:8" ht="18" customHeight="1" x14ac:dyDescent="0.2">
      <c r="A42" s="12" t="s">
        <v>54</v>
      </c>
      <c r="B42" s="14" t="s">
        <v>210</v>
      </c>
      <c r="C42" s="45">
        <f t="shared" si="2"/>
        <v>11027.938950000002</v>
      </c>
      <c r="D42" s="56">
        <f t="shared" si="4"/>
        <v>13343.806129500001</v>
      </c>
      <c r="E42" s="58">
        <f t="shared" si="5"/>
        <v>441.11755800000009</v>
      </c>
      <c r="F42" s="56">
        <f t="shared" si="3"/>
        <v>529.34106960000008</v>
      </c>
      <c r="H42" s="46">
        <v>10502.799000000001</v>
      </c>
    </row>
    <row r="43" spans="1:8" ht="18" customHeight="1" x14ac:dyDescent="0.2">
      <c r="A43" s="12" t="s">
        <v>55</v>
      </c>
      <c r="B43" s="14" t="s">
        <v>211</v>
      </c>
      <c r="C43" s="45">
        <f t="shared" si="2"/>
        <v>11027.938950000002</v>
      </c>
      <c r="D43" s="56">
        <f t="shared" si="4"/>
        <v>13343.806129500001</v>
      </c>
      <c r="E43" s="58">
        <f t="shared" si="5"/>
        <v>441.11755800000009</v>
      </c>
      <c r="F43" s="56">
        <f t="shared" si="3"/>
        <v>529.34106960000008</v>
      </c>
      <c r="H43" s="46">
        <v>10502.799000000001</v>
      </c>
    </row>
    <row r="44" spans="1:8" ht="18" customHeight="1" x14ac:dyDescent="0.2">
      <c r="A44" s="12" t="s">
        <v>56</v>
      </c>
      <c r="B44" s="14" t="s">
        <v>364</v>
      </c>
      <c r="C44" s="45">
        <f t="shared" si="2"/>
        <v>9318.5337000000018</v>
      </c>
      <c r="D44" s="56">
        <f t="shared" si="4"/>
        <v>11275.425777000002</v>
      </c>
      <c r="E44" s="58">
        <f t="shared" si="5"/>
        <v>372.74134800000007</v>
      </c>
      <c r="F44" s="56">
        <f>E44*1.2</f>
        <v>447.2896176000001</v>
      </c>
      <c r="H44" s="46">
        <v>8874.7940000000017</v>
      </c>
    </row>
    <row r="45" spans="1:8" ht="18" customHeight="1" x14ac:dyDescent="0.2">
      <c r="A45" s="12" t="s">
        <v>257</v>
      </c>
      <c r="B45" s="14" t="s">
        <v>258</v>
      </c>
      <c r="C45" s="45">
        <f t="shared" si="2"/>
        <v>10020.496500000001</v>
      </c>
      <c r="D45" s="56">
        <f t="shared" si="4"/>
        <v>12124.800765000002</v>
      </c>
      <c r="E45" s="58">
        <f t="shared" si="5"/>
        <v>400.81986000000006</v>
      </c>
      <c r="F45" s="56">
        <f>E45*1.2</f>
        <v>480.98383200000006</v>
      </c>
      <c r="H45" s="46">
        <v>9543.33</v>
      </c>
    </row>
    <row r="46" spans="1:8" ht="32.1" customHeight="1" x14ac:dyDescent="0.2">
      <c r="A46" s="12" t="s">
        <v>57</v>
      </c>
      <c r="B46" s="19" t="s">
        <v>343</v>
      </c>
      <c r="C46" s="45">
        <f t="shared" si="2"/>
        <v>9784.6184614499998</v>
      </c>
      <c r="D46" s="56">
        <f t="shared" si="4"/>
        <v>11839.3883383545</v>
      </c>
      <c r="E46" s="58">
        <f t="shared" si="5"/>
        <v>391.38473845800002</v>
      </c>
      <c r="F46" s="56">
        <f>E46*1.2</f>
        <v>469.66168614959997</v>
      </c>
      <c r="H46" s="46">
        <v>9318.6842489999999</v>
      </c>
    </row>
    <row r="47" spans="1:8" ht="32.1" customHeight="1" x14ac:dyDescent="0.2">
      <c r="A47" s="12" t="s">
        <v>58</v>
      </c>
      <c r="B47" s="19" t="s">
        <v>344</v>
      </c>
      <c r="C47" s="45">
        <f t="shared" si="2"/>
        <v>9784.6184614499998</v>
      </c>
      <c r="D47" s="56">
        <f t="shared" si="4"/>
        <v>11839.3883383545</v>
      </c>
      <c r="E47" s="58">
        <f t="shared" si="5"/>
        <v>391.38473845800002</v>
      </c>
      <c r="F47" s="56">
        <f t="shared" si="3"/>
        <v>469.66168614959997</v>
      </c>
      <c r="H47" s="46">
        <v>9318.6842489999999</v>
      </c>
    </row>
    <row r="48" spans="1:8" ht="18" customHeight="1" x14ac:dyDescent="0.2">
      <c r="A48" s="12" t="s">
        <v>148</v>
      </c>
      <c r="B48" s="14" t="s">
        <v>169</v>
      </c>
      <c r="C48" s="45">
        <f>H48*1.05*1.2</f>
        <v>70183.820385000014</v>
      </c>
      <c r="D48" s="55">
        <f t="shared" si="4"/>
        <v>84922.422665850012</v>
      </c>
      <c r="E48" s="57">
        <f t="shared" si="5"/>
        <v>2807.3528154000005</v>
      </c>
      <c r="F48" s="55">
        <f t="shared" si="3"/>
        <v>3368.8233784800004</v>
      </c>
      <c r="H48" s="46">
        <v>55701.44475000001</v>
      </c>
    </row>
    <row r="49" spans="1:8" ht="18" customHeight="1" x14ac:dyDescent="0.2">
      <c r="A49" s="12" t="s">
        <v>149</v>
      </c>
      <c r="B49" s="14" t="s">
        <v>164</v>
      </c>
      <c r="C49" s="45">
        <f>H49*1.05*1.2</f>
        <v>70183.820385000014</v>
      </c>
      <c r="D49" s="55">
        <f t="shared" si="4"/>
        <v>84922.422665850012</v>
      </c>
      <c r="E49" s="57">
        <f t="shared" si="5"/>
        <v>2807.3528154000005</v>
      </c>
      <c r="F49" s="55">
        <f t="shared" si="3"/>
        <v>3368.8233784800004</v>
      </c>
      <c r="H49" s="46">
        <v>55701.44475000001</v>
      </c>
    </row>
    <row r="50" spans="1:8" ht="18" customHeight="1" x14ac:dyDescent="0.2">
      <c r="A50" s="12" t="s">
        <v>151</v>
      </c>
      <c r="B50" s="14" t="s">
        <v>165</v>
      </c>
      <c r="C50" s="45">
        <f t="shared" ref="C50:C53" si="6">H50*1.05*1.2</f>
        <v>74641.293153000006</v>
      </c>
      <c r="D50" s="55">
        <f t="shared" ref="D50:D53" si="7">C50*1.21</f>
        <v>90315.964715130001</v>
      </c>
      <c r="E50" s="57">
        <f t="shared" ref="E50:E53" si="8">C50/25</f>
        <v>2985.6517261200001</v>
      </c>
      <c r="F50" s="55">
        <f t="shared" ref="F50:F53" si="9">E50*1.2</f>
        <v>3582.7820713440001</v>
      </c>
      <c r="H50" s="46">
        <v>59239.121550000003</v>
      </c>
    </row>
    <row r="51" spans="1:8" ht="18" customHeight="1" x14ac:dyDescent="0.2">
      <c r="A51" s="12" t="s">
        <v>150</v>
      </c>
      <c r="B51" s="14" t="s">
        <v>166</v>
      </c>
      <c r="C51" s="45">
        <f t="shared" si="6"/>
        <v>74641.293153000006</v>
      </c>
      <c r="D51" s="55">
        <f t="shared" si="7"/>
        <v>90315.964715130001</v>
      </c>
      <c r="E51" s="57">
        <f t="shared" si="8"/>
        <v>2985.6517261200001</v>
      </c>
      <c r="F51" s="55">
        <f t="shared" si="9"/>
        <v>3582.7820713440001</v>
      </c>
      <c r="H51" s="46">
        <v>59239.121550000003</v>
      </c>
    </row>
    <row r="52" spans="1:8" ht="18" customHeight="1" x14ac:dyDescent="0.2">
      <c r="A52" s="12" t="s">
        <v>152</v>
      </c>
      <c r="B52" s="14" t="s">
        <v>167</v>
      </c>
      <c r="C52" s="45">
        <f t="shared" si="6"/>
        <v>79087.016358000008</v>
      </c>
      <c r="D52" s="55">
        <f t="shared" si="7"/>
        <v>95695.289793180011</v>
      </c>
      <c r="E52" s="57">
        <f t="shared" si="8"/>
        <v>3163.4806543200002</v>
      </c>
      <c r="F52" s="55">
        <f t="shared" si="9"/>
        <v>3796.176785184</v>
      </c>
      <c r="H52" s="46">
        <v>62767.473300000005</v>
      </c>
    </row>
    <row r="53" spans="1:8" ht="18" customHeight="1" x14ac:dyDescent="0.2">
      <c r="A53" s="12" t="s">
        <v>153</v>
      </c>
      <c r="B53" s="14" t="s">
        <v>168</v>
      </c>
      <c r="C53" s="45">
        <f t="shared" si="6"/>
        <v>79087.016358000008</v>
      </c>
      <c r="D53" s="55">
        <f t="shared" si="7"/>
        <v>95695.289793180011</v>
      </c>
      <c r="E53" s="57">
        <f t="shared" si="8"/>
        <v>3163.4806543200002</v>
      </c>
      <c r="F53" s="55">
        <f t="shared" si="9"/>
        <v>3796.176785184</v>
      </c>
      <c r="H53" s="46">
        <v>62767.473300000005</v>
      </c>
    </row>
    <row r="54" spans="1:8" ht="18" customHeight="1" x14ac:dyDescent="0.2">
      <c r="A54" s="12" t="s">
        <v>231</v>
      </c>
      <c r="B54" s="14" t="s">
        <v>348</v>
      </c>
      <c r="C54" s="45">
        <f t="shared" si="2"/>
        <v>8376.1194300000006</v>
      </c>
      <c r="D54" s="55">
        <f t="shared" si="4"/>
        <v>10135.1045103</v>
      </c>
      <c r="E54" s="57">
        <f t="shared" si="5"/>
        <v>335.0447772</v>
      </c>
      <c r="F54" s="55">
        <f t="shared" si="3"/>
        <v>402.05373263999996</v>
      </c>
      <c r="H54" s="46">
        <v>7977.2566000000006</v>
      </c>
    </row>
    <row r="55" spans="1:8" ht="18" customHeight="1" x14ac:dyDescent="0.2">
      <c r="A55" s="12" t="s">
        <v>230</v>
      </c>
      <c r="B55" s="14" t="s">
        <v>349</v>
      </c>
      <c r="C55" s="45">
        <f t="shared" si="2"/>
        <v>8890.5139049999998</v>
      </c>
      <c r="D55" s="55">
        <f t="shared" si="4"/>
        <v>10757.52182505</v>
      </c>
      <c r="E55" s="57">
        <f t="shared" si="5"/>
        <v>355.62055620000001</v>
      </c>
      <c r="F55" s="55">
        <f t="shared" si="3"/>
        <v>426.74466744</v>
      </c>
      <c r="H55" s="46">
        <v>8467.1561000000002</v>
      </c>
    </row>
    <row r="56" spans="1:8" ht="18" customHeight="1" x14ac:dyDescent="0.2">
      <c r="A56" s="12" t="s">
        <v>229</v>
      </c>
      <c r="B56" s="14" t="s">
        <v>350</v>
      </c>
      <c r="C56" s="45">
        <f t="shared" si="2"/>
        <v>9784.6626150000011</v>
      </c>
      <c r="D56" s="55">
        <f t="shared" si="4"/>
        <v>11839.44176415</v>
      </c>
      <c r="E56" s="57">
        <f t="shared" si="5"/>
        <v>391.38650460000002</v>
      </c>
      <c r="F56" s="55">
        <f t="shared" si="3"/>
        <v>469.66380551999998</v>
      </c>
      <c r="H56" s="46">
        <v>9318.7263000000003</v>
      </c>
    </row>
    <row r="57" spans="1:8" ht="18" customHeight="1" x14ac:dyDescent="0.2">
      <c r="A57" s="12" t="s">
        <v>243</v>
      </c>
      <c r="B57" s="14" t="s">
        <v>351</v>
      </c>
      <c r="C57" s="45">
        <f t="shared" si="2"/>
        <v>9078.1046999999999</v>
      </c>
      <c r="D57" s="55">
        <f t="shared" si="4"/>
        <v>10984.506686999999</v>
      </c>
      <c r="E57" s="57">
        <f t="shared" si="5"/>
        <v>363.124188</v>
      </c>
      <c r="F57" s="55">
        <f t="shared" si="3"/>
        <v>435.74902559999998</v>
      </c>
      <c r="H57" s="46">
        <v>8645.8140000000003</v>
      </c>
    </row>
    <row r="58" spans="1:8" ht="18" customHeight="1" x14ac:dyDescent="0.2">
      <c r="A58" s="12" t="s">
        <v>244</v>
      </c>
      <c r="B58" s="14" t="s">
        <v>352</v>
      </c>
      <c r="C58" s="45">
        <f t="shared" si="2"/>
        <v>9592.465470000001</v>
      </c>
      <c r="D58" s="55">
        <f t="shared" si="4"/>
        <v>11606.883218700001</v>
      </c>
      <c r="E58" s="57">
        <f t="shared" si="5"/>
        <v>383.69861880000002</v>
      </c>
      <c r="F58" s="55">
        <f t="shared" si="3"/>
        <v>460.43834256000002</v>
      </c>
      <c r="H58" s="46">
        <v>9135.6814000000013</v>
      </c>
    </row>
    <row r="59" spans="1:8" ht="18" customHeight="1" x14ac:dyDescent="0.2">
      <c r="A59" s="12" t="s">
        <v>245</v>
      </c>
      <c r="B59" s="14" t="s">
        <v>353</v>
      </c>
      <c r="C59" s="45">
        <f t="shared" si="2"/>
        <v>10486.636650000002</v>
      </c>
      <c r="D59" s="55">
        <f t="shared" si="4"/>
        <v>12688.830346500003</v>
      </c>
      <c r="E59" s="57">
        <f t="shared" si="5"/>
        <v>419.46546600000011</v>
      </c>
      <c r="F59" s="55">
        <f t="shared" si="3"/>
        <v>503.35855920000012</v>
      </c>
      <c r="H59" s="46">
        <v>9987.273000000001</v>
      </c>
    </row>
    <row r="60" spans="1:8" ht="18" customHeight="1" x14ac:dyDescent="0.2">
      <c r="A60" s="12" t="s">
        <v>59</v>
      </c>
      <c r="B60" s="14" t="s">
        <v>184</v>
      </c>
      <c r="C60" s="45">
        <f t="shared" si="2"/>
        <v>10926.1262565</v>
      </c>
      <c r="D60" s="55">
        <f t="shared" si="4"/>
        <v>13220.612770365</v>
      </c>
      <c r="E60" s="57">
        <f t="shared" si="5"/>
        <v>437.04505025999998</v>
      </c>
      <c r="F60" s="55">
        <f t="shared" si="3"/>
        <v>524.45406031199991</v>
      </c>
      <c r="H60" s="46">
        <v>10405.83453</v>
      </c>
    </row>
    <row r="61" spans="1:8" ht="18" customHeight="1" x14ac:dyDescent="0.2">
      <c r="A61" s="12" t="s">
        <v>60</v>
      </c>
      <c r="B61" s="14" t="s">
        <v>185</v>
      </c>
      <c r="C61" s="45">
        <f t="shared" si="2"/>
        <v>10926.1262565</v>
      </c>
      <c r="D61" s="55">
        <f t="shared" si="4"/>
        <v>13220.612770365</v>
      </c>
      <c r="E61" s="57">
        <f t="shared" si="5"/>
        <v>437.04505025999998</v>
      </c>
      <c r="F61" s="55">
        <f t="shared" si="3"/>
        <v>524.45406031199991</v>
      </c>
      <c r="H61" s="46">
        <v>10405.83453</v>
      </c>
    </row>
    <row r="62" spans="1:8" ht="18" customHeight="1" x14ac:dyDescent="0.2">
      <c r="A62" s="12" t="s">
        <v>61</v>
      </c>
      <c r="B62" s="14" t="s">
        <v>186</v>
      </c>
      <c r="C62" s="45">
        <f t="shared" si="2"/>
        <v>12453.852568500002</v>
      </c>
      <c r="D62" s="55">
        <f t="shared" si="4"/>
        <v>15069.161607885002</v>
      </c>
      <c r="E62" s="57">
        <f t="shared" si="5"/>
        <v>498.1541027400001</v>
      </c>
      <c r="F62" s="55">
        <f t="shared" si="3"/>
        <v>597.78492328800007</v>
      </c>
      <c r="H62" s="46">
        <v>11860.811970000002</v>
      </c>
    </row>
    <row r="63" spans="1:8" ht="18" customHeight="1" x14ac:dyDescent="0.2">
      <c r="A63" s="12" t="s">
        <v>62</v>
      </c>
      <c r="B63" s="14" t="s">
        <v>187</v>
      </c>
      <c r="C63" s="45">
        <f t="shared" si="2"/>
        <v>12453.852568500002</v>
      </c>
      <c r="D63" s="55">
        <f t="shared" si="4"/>
        <v>15069.161607885002</v>
      </c>
      <c r="E63" s="57">
        <f t="shared" si="5"/>
        <v>498.1541027400001</v>
      </c>
      <c r="F63" s="55">
        <f t="shared" si="3"/>
        <v>597.78492328800007</v>
      </c>
      <c r="H63" s="46">
        <v>11860.811970000002</v>
      </c>
    </row>
    <row r="64" spans="1:8" ht="18" customHeight="1" x14ac:dyDescent="0.2">
      <c r="A64" s="12" t="s">
        <v>63</v>
      </c>
      <c r="B64" s="14" t="s">
        <v>194</v>
      </c>
      <c r="C64" s="45">
        <f t="shared" si="2"/>
        <v>8890.4802</v>
      </c>
      <c r="D64" s="55">
        <f t="shared" si="4"/>
        <v>10757.481041999999</v>
      </c>
      <c r="E64" s="57">
        <f t="shared" si="5"/>
        <v>355.61920800000001</v>
      </c>
      <c r="F64" s="55">
        <f t="shared" si="3"/>
        <v>426.74304960000001</v>
      </c>
      <c r="H64" s="46">
        <v>8467.1239999999998</v>
      </c>
    </row>
    <row r="65" spans="1:8" ht="18" customHeight="1" x14ac:dyDescent="0.2">
      <c r="A65" s="12" t="s">
        <v>64</v>
      </c>
      <c r="B65" s="14" t="s">
        <v>195</v>
      </c>
      <c r="C65" s="45">
        <f t="shared" si="2"/>
        <v>9784.6184614499998</v>
      </c>
      <c r="D65" s="55">
        <f t="shared" si="4"/>
        <v>11839.3883383545</v>
      </c>
      <c r="E65" s="57">
        <f t="shared" si="5"/>
        <v>391.38473845800002</v>
      </c>
      <c r="F65" s="55">
        <f t="shared" si="3"/>
        <v>469.66168614959997</v>
      </c>
      <c r="H65" s="46">
        <v>9318.6842489999999</v>
      </c>
    </row>
    <row r="66" spans="1:8" ht="18" customHeight="1" x14ac:dyDescent="0.2">
      <c r="A66" s="12" t="s">
        <v>65</v>
      </c>
      <c r="B66" s="14" t="s">
        <v>196</v>
      </c>
      <c r="C66" s="45">
        <f t="shared" si="2"/>
        <v>12213.175275</v>
      </c>
      <c r="D66" s="55">
        <f t="shared" si="4"/>
        <v>14777.94208275</v>
      </c>
      <c r="E66" s="57">
        <f t="shared" si="5"/>
        <v>488.52701099999996</v>
      </c>
      <c r="F66" s="55">
        <f t="shared" si="3"/>
        <v>586.23241319999988</v>
      </c>
      <c r="H66" s="46">
        <v>11631.595499999999</v>
      </c>
    </row>
    <row r="67" spans="1:8" ht="18" customHeight="1" x14ac:dyDescent="0.2">
      <c r="A67" s="12" t="s">
        <v>66</v>
      </c>
      <c r="B67" s="26" t="s">
        <v>223</v>
      </c>
      <c r="C67" s="45">
        <f t="shared" si="2"/>
        <v>21309.885135</v>
      </c>
      <c r="D67" s="55">
        <f t="shared" ref="D67:D99" si="10">C67*1.21</f>
        <v>25784.961013349999</v>
      </c>
      <c r="E67" s="57">
        <f t="shared" ref="E67:E99" si="11">C67/25</f>
        <v>852.39540540000007</v>
      </c>
      <c r="F67" s="55">
        <f t="shared" si="3"/>
        <v>1022.8744864800001</v>
      </c>
      <c r="H67" s="46">
        <v>20295.128700000001</v>
      </c>
    </row>
    <row r="68" spans="1:8" ht="18" customHeight="1" x14ac:dyDescent="0.2">
      <c r="A68" s="12" t="s">
        <v>226</v>
      </c>
      <c r="B68" s="14" t="s">
        <v>354</v>
      </c>
      <c r="C68" s="45">
        <f t="shared" si="2"/>
        <v>8376.1194300000006</v>
      </c>
      <c r="D68" s="55">
        <f t="shared" si="10"/>
        <v>10135.1045103</v>
      </c>
      <c r="E68" s="57">
        <f t="shared" si="11"/>
        <v>335.0447772</v>
      </c>
      <c r="F68" s="55">
        <f t="shared" si="3"/>
        <v>402.05373263999996</v>
      </c>
      <c r="H68" s="46">
        <v>7977.2566000000006</v>
      </c>
    </row>
    <row r="69" spans="1:8" ht="18" customHeight="1" x14ac:dyDescent="0.2">
      <c r="A69" s="12" t="s">
        <v>227</v>
      </c>
      <c r="B69" s="14" t="s">
        <v>355</v>
      </c>
      <c r="C69" s="45">
        <f t="shared" ref="C69:C118" si="12">H69*1.05</f>
        <v>8890.5139049999998</v>
      </c>
      <c r="D69" s="55">
        <f t="shared" si="10"/>
        <v>10757.52182505</v>
      </c>
      <c r="E69" s="57">
        <f t="shared" si="11"/>
        <v>355.62055620000001</v>
      </c>
      <c r="F69" s="55">
        <f t="shared" si="3"/>
        <v>426.74466744</v>
      </c>
      <c r="H69" s="46">
        <v>8467.1561000000002</v>
      </c>
    </row>
    <row r="70" spans="1:8" ht="18" customHeight="1" x14ac:dyDescent="0.2">
      <c r="A70" s="12" t="s">
        <v>228</v>
      </c>
      <c r="B70" s="14" t="s">
        <v>356</v>
      </c>
      <c r="C70" s="45">
        <f t="shared" si="12"/>
        <v>9784.6626150000011</v>
      </c>
      <c r="D70" s="55">
        <f t="shared" si="10"/>
        <v>11839.44176415</v>
      </c>
      <c r="E70" s="57">
        <f t="shared" si="11"/>
        <v>391.38650460000002</v>
      </c>
      <c r="F70" s="55">
        <f t="shared" si="3"/>
        <v>469.66380551999998</v>
      </c>
      <c r="H70" s="46">
        <v>9318.7263000000003</v>
      </c>
    </row>
    <row r="71" spans="1:8" ht="18" customHeight="1" x14ac:dyDescent="0.2">
      <c r="A71" s="12" t="s">
        <v>246</v>
      </c>
      <c r="B71" s="14" t="s">
        <v>357</v>
      </c>
      <c r="C71" s="45">
        <f t="shared" si="12"/>
        <v>9078.1046999999999</v>
      </c>
      <c r="D71" s="55">
        <f t="shared" si="10"/>
        <v>10984.506686999999</v>
      </c>
      <c r="E71" s="57">
        <f t="shared" si="11"/>
        <v>363.124188</v>
      </c>
      <c r="F71" s="55">
        <f t="shared" si="3"/>
        <v>435.74902559999998</v>
      </c>
      <c r="H71" s="46">
        <v>8645.8140000000003</v>
      </c>
    </row>
    <row r="72" spans="1:8" ht="18" customHeight="1" x14ac:dyDescent="0.2">
      <c r="A72" s="12" t="s">
        <v>247</v>
      </c>
      <c r="B72" s="14" t="s">
        <v>358</v>
      </c>
      <c r="C72" s="45">
        <f t="shared" si="12"/>
        <v>9592.465470000001</v>
      </c>
      <c r="D72" s="55">
        <f t="shared" si="10"/>
        <v>11606.883218700001</v>
      </c>
      <c r="E72" s="57">
        <f t="shared" si="11"/>
        <v>383.69861880000002</v>
      </c>
      <c r="F72" s="55">
        <f t="shared" si="3"/>
        <v>460.43834256000002</v>
      </c>
      <c r="H72" s="46">
        <v>9135.6814000000013</v>
      </c>
    </row>
    <row r="73" spans="1:8" ht="18" customHeight="1" x14ac:dyDescent="0.2">
      <c r="A73" s="12" t="s">
        <v>248</v>
      </c>
      <c r="B73" s="14" t="s">
        <v>359</v>
      </c>
      <c r="C73" s="45">
        <f t="shared" si="12"/>
        <v>10486.636650000002</v>
      </c>
      <c r="D73" s="55">
        <f t="shared" si="10"/>
        <v>12688.830346500003</v>
      </c>
      <c r="E73" s="57">
        <f t="shared" si="11"/>
        <v>419.46546600000011</v>
      </c>
      <c r="F73" s="55">
        <f t="shared" si="3"/>
        <v>503.35855920000012</v>
      </c>
      <c r="H73" s="46">
        <v>9987.273000000001</v>
      </c>
    </row>
    <row r="74" spans="1:8" ht="18" customHeight="1" x14ac:dyDescent="0.2">
      <c r="A74" s="12" t="s">
        <v>67</v>
      </c>
      <c r="B74" s="14" t="s">
        <v>178</v>
      </c>
      <c r="C74" s="45">
        <f t="shared" si="12"/>
        <v>23933.010465000003</v>
      </c>
      <c r="D74" s="55">
        <f t="shared" si="10"/>
        <v>28958.942662650003</v>
      </c>
      <c r="E74" s="57">
        <f t="shared" si="11"/>
        <v>957.32041860000015</v>
      </c>
      <c r="F74" s="55">
        <f t="shared" si="3"/>
        <v>1148.7845023200002</v>
      </c>
      <c r="H74" s="46">
        <v>22793.3433</v>
      </c>
    </row>
    <row r="75" spans="1:8" ht="18" customHeight="1" x14ac:dyDescent="0.2">
      <c r="A75" s="12" t="s">
        <v>68</v>
      </c>
      <c r="B75" s="14" t="s">
        <v>197</v>
      </c>
      <c r="C75" s="45">
        <f t="shared" si="12"/>
        <v>9318.5337000000018</v>
      </c>
      <c r="D75" s="55">
        <f t="shared" si="10"/>
        <v>11275.425777000002</v>
      </c>
      <c r="E75" s="57">
        <f t="shared" si="11"/>
        <v>372.74134800000007</v>
      </c>
      <c r="F75" s="55">
        <f t="shared" si="3"/>
        <v>447.2896176000001</v>
      </c>
      <c r="H75" s="46">
        <v>8874.7940000000017</v>
      </c>
    </row>
    <row r="76" spans="1:8" ht="18" customHeight="1" x14ac:dyDescent="0.2">
      <c r="A76" s="12" t="s">
        <v>69</v>
      </c>
      <c r="B76" s="14" t="s">
        <v>198</v>
      </c>
      <c r="C76" s="45">
        <f t="shared" si="12"/>
        <v>6332.461695</v>
      </c>
      <c r="D76" s="56">
        <f t="shared" si="10"/>
        <v>7662.2786509500002</v>
      </c>
      <c r="E76" s="58">
        <f t="shared" si="11"/>
        <v>253.2984678</v>
      </c>
      <c r="F76" s="56">
        <f t="shared" si="3"/>
        <v>303.95816135999996</v>
      </c>
      <c r="H76" s="46">
        <v>6030.9159</v>
      </c>
    </row>
    <row r="77" spans="1:8" ht="18" customHeight="1" x14ac:dyDescent="0.2">
      <c r="A77" s="12" t="s">
        <v>70</v>
      </c>
      <c r="B77" s="14" t="s">
        <v>199</v>
      </c>
      <c r="C77" s="45">
        <f t="shared" si="12"/>
        <v>6638.8626150000009</v>
      </c>
      <c r="D77" s="56">
        <f t="shared" si="10"/>
        <v>8033.0237641500007</v>
      </c>
      <c r="E77" s="58">
        <f t="shared" si="11"/>
        <v>265.55450460000003</v>
      </c>
      <c r="F77" s="56">
        <f t="shared" ref="F77:F118" si="13">E77*1.2</f>
        <v>318.66540552000004</v>
      </c>
      <c r="H77" s="46">
        <v>6322.7263000000003</v>
      </c>
    </row>
    <row r="78" spans="1:8" ht="18" customHeight="1" x14ac:dyDescent="0.2">
      <c r="A78" s="12" t="s">
        <v>71</v>
      </c>
      <c r="B78" s="14" t="s">
        <v>200</v>
      </c>
      <c r="C78" s="54">
        <f t="shared" si="12"/>
        <v>7251.6869250000009</v>
      </c>
      <c r="D78" s="56">
        <f t="shared" si="10"/>
        <v>8774.5411792499999</v>
      </c>
      <c r="E78" s="58">
        <f t="shared" si="11"/>
        <v>290.06747700000005</v>
      </c>
      <c r="F78" s="56">
        <f t="shared" si="13"/>
        <v>348.08097240000006</v>
      </c>
      <c r="H78" s="46">
        <v>6906.3685000000005</v>
      </c>
    </row>
    <row r="79" spans="1:8" ht="18" customHeight="1" x14ac:dyDescent="0.2">
      <c r="A79" s="12" t="s">
        <v>72</v>
      </c>
      <c r="B79" s="14" t="s">
        <v>201</v>
      </c>
      <c r="C79" s="54">
        <f t="shared" si="12"/>
        <v>7632.3736650000019</v>
      </c>
      <c r="D79" s="56">
        <f t="shared" si="10"/>
        <v>9235.1721346500017</v>
      </c>
      <c r="E79" s="58">
        <f t="shared" si="11"/>
        <v>305.29494660000006</v>
      </c>
      <c r="F79" s="56">
        <f t="shared" si="13"/>
        <v>366.35393592000008</v>
      </c>
      <c r="H79" s="46">
        <v>7268.9273000000012</v>
      </c>
    </row>
    <row r="80" spans="1:8" ht="18" customHeight="1" x14ac:dyDescent="0.2">
      <c r="A80" s="12" t="s">
        <v>73</v>
      </c>
      <c r="B80" s="14" t="s">
        <v>202</v>
      </c>
      <c r="C80" s="54">
        <f t="shared" si="12"/>
        <v>8254.4668500000007</v>
      </c>
      <c r="D80" s="56">
        <f t="shared" si="10"/>
        <v>9987.9048885000011</v>
      </c>
      <c r="E80" s="58">
        <f t="shared" si="11"/>
        <v>330.178674</v>
      </c>
      <c r="F80" s="56">
        <f t="shared" si="13"/>
        <v>396.2144088</v>
      </c>
      <c r="H80" s="46">
        <v>7861.3970000000008</v>
      </c>
    </row>
    <row r="81" spans="1:8" ht="18" customHeight="1" x14ac:dyDescent="0.2">
      <c r="A81" s="12" t="s">
        <v>74</v>
      </c>
      <c r="B81" s="14" t="s">
        <v>203</v>
      </c>
      <c r="C81" s="45">
        <f t="shared" si="12"/>
        <v>8393.7583800000011</v>
      </c>
      <c r="D81" s="56">
        <f t="shared" si="10"/>
        <v>10156.447639800001</v>
      </c>
      <c r="E81" s="58">
        <f t="shared" si="11"/>
        <v>335.75033520000005</v>
      </c>
      <c r="F81" s="56">
        <f t="shared" si="13"/>
        <v>402.90040224000006</v>
      </c>
      <c r="H81" s="46">
        <v>7994.0556000000006</v>
      </c>
    </row>
    <row r="82" spans="1:8" ht="18" customHeight="1" x14ac:dyDescent="0.2">
      <c r="A82" s="12" t="s">
        <v>79</v>
      </c>
      <c r="B82" s="14" t="s">
        <v>76</v>
      </c>
      <c r="C82" s="45">
        <f t="shared" si="12"/>
        <v>9784.6184614499998</v>
      </c>
      <c r="D82" s="55">
        <f t="shared" si="10"/>
        <v>11839.3883383545</v>
      </c>
      <c r="E82" s="57">
        <f t="shared" si="11"/>
        <v>391.38473845800002</v>
      </c>
      <c r="F82" s="55">
        <f t="shared" si="13"/>
        <v>469.66168614959997</v>
      </c>
      <c r="H82" s="46">
        <v>9318.6842489999999</v>
      </c>
    </row>
    <row r="83" spans="1:8" ht="18" customHeight="1" x14ac:dyDescent="0.2">
      <c r="A83" s="12" t="s">
        <v>80</v>
      </c>
      <c r="B83" s="14" t="s">
        <v>75</v>
      </c>
      <c r="C83" s="45">
        <f t="shared" si="12"/>
        <v>9784.6184614499998</v>
      </c>
      <c r="D83" s="55">
        <f t="shared" si="10"/>
        <v>11839.3883383545</v>
      </c>
      <c r="E83" s="57">
        <f t="shared" si="11"/>
        <v>391.38473845800002</v>
      </c>
      <c r="F83" s="55">
        <f t="shared" si="13"/>
        <v>469.66168614959997</v>
      </c>
      <c r="H83" s="46">
        <v>9318.6842489999999</v>
      </c>
    </row>
    <row r="84" spans="1:8" ht="18" customHeight="1" x14ac:dyDescent="0.2">
      <c r="A84" s="12" t="s">
        <v>81</v>
      </c>
      <c r="B84" s="14" t="s">
        <v>10</v>
      </c>
      <c r="C84" s="45">
        <f t="shared" si="12"/>
        <v>11670.468600000002</v>
      </c>
      <c r="D84" s="55">
        <f t="shared" si="10"/>
        <v>14121.267006000002</v>
      </c>
      <c r="E84" s="57">
        <f t="shared" si="11"/>
        <v>466.81874400000009</v>
      </c>
      <c r="F84" s="55">
        <f t="shared" si="13"/>
        <v>560.18249280000009</v>
      </c>
      <c r="H84" s="46">
        <v>11114.732000000002</v>
      </c>
    </row>
    <row r="85" spans="1:8" ht="18" customHeight="1" x14ac:dyDescent="0.2">
      <c r="A85" s="12" t="s">
        <v>82</v>
      </c>
      <c r="B85" s="14" t="s">
        <v>204</v>
      </c>
      <c r="C85" s="45">
        <f t="shared" si="12"/>
        <v>11670.468600000002</v>
      </c>
      <c r="D85" s="55">
        <f t="shared" si="10"/>
        <v>14121.267006000002</v>
      </c>
      <c r="E85" s="57">
        <f t="shared" si="11"/>
        <v>466.81874400000009</v>
      </c>
      <c r="F85" s="55">
        <f t="shared" si="13"/>
        <v>560.18249280000009</v>
      </c>
      <c r="H85" s="46">
        <v>11114.732000000002</v>
      </c>
    </row>
    <row r="86" spans="1:8" ht="18" customHeight="1" x14ac:dyDescent="0.2">
      <c r="A86" s="12" t="s">
        <v>83</v>
      </c>
      <c r="B86" s="14" t="s">
        <v>205</v>
      </c>
      <c r="C86" s="45">
        <f t="shared" si="12"/>
        <v>11670.468600000002</v>
      </c>
      <c r="D86" s="55">
        <f t="shared" si="10"/>
        <v>14121.267006000002</v>
      </c>
      <c r="E86" s="57">
        <f t="shared" si="11"/>
        <v>466.81874400000009</v>
      </c>
      <c r="F86" s="55">
        <f t="shared" si="13"/>
        <v>560.18249280000009</v>
      </c>
      <c r="H86" s="46">
        <v>11114.732000000002</v>
      </c>
    </row>
    <row r="87" spans="1:8" ht="18" customHeight="1" x14ac:dyDescent="0.2">
      <c r="A87" s="12" t="s">
        <v>370</v>
      </c>
      <c r="B87" s="14" t="s">
        <v>371</v>
      </c>
      <c r="C87" s="45">
        <v>8376.1</v>
      </c>
      <c r="D87" s="55">
        <f t="shared" si="10"/>
        <v>10135.081</v>
      </c>
      <c r="E87" s="57">
        <f t="shared" si="11"/>
        <v>335.04400000000004</v>
      </c>
      <c r="F87" s="55">
        <f t="shared" si="13"/>
        <v>402.05280000000005</v>
      </c>
      <c r="H87" s="46"/>
    </row>
    <row r="88" spans="1:8" ht="18" customHeight="1" x14ac:dyDescent="0.2">
      <c r="A88" s="12" t="s">
        <v>84</v>
      </c>
      <c r="B88" s="14" t="s">
        <v>11</v>
      </c>
      <c r="C88" s="45">
        <f t="shared" si="12"/>
        <v>7632.3849</v>
      </c>
      <c r="D88" s="56">
        <f t="shared" si="10"/>
        <v>9235.1857289999989</v>
      </c>
      <c r="E88" s="58">
        <f t="shared" si="11"/>
        <v>305.29539599999998</v>
      </c>
      <c r="F88" s="56">
        <f t="shared" si="13"/>
        <v>366.35447519999997</v>
      </c>
      <c r="H88" s="46">
        <v>7268.9380000000001</v>
      </c>
    </row>
    <row r="89" spans="1:8" ht="18" customHeight="1" x14ac:dyDescent="0.2">
      <c r="A89" s="12" t="s">
        <v>85</v>
      </c>
      <c r="B89" s="14" t="s">
        <v>12</v>
      </c>
      <c r="C89" s="45">
        <f t="shared" si="12"/>
        <v>8254.4668500000007</v>
      </c>
      <c r="D89" s="56">
        <f t="shared" si="10"/>
        <v>9987.9048885000011</v>
      </c>
      <c r="E89" s="58">
        <f t="shared" si="11"/>
        <v>330.178674</v>
      </c>
      <c r="F89" s="56">
        <f t="shared" si="13"/>
        <v>396.2144088</v>
      </c>
      <c r="H89" s="46">
        <v>7861.3970000000008</v>
      </c>
    </row>
    <row r="90" spans="1:8" ht="18" customHeight="1" x14ac:dyDescent="0.2">
      <c r="A90" s="12" t="s">
        <v>144</v>
      </c>
      <c r="B90" s="14" t="s">
        <v>145</v>
      </c>
      <c r="C90" s="45">
        <f t="shared" si="12"/>
        <v>8890.4802</v>
      </c>
      <c r="D90" s="56">
        <f t="shared" si="10"/>
        <v>10757.481041999999</v>
      </c>
      <c r="E90" s="58">
        <f t="shared" si="11"/>
        <v>355.61920800000001</v>
      </c>
      <c r="F90" s="56">
        <f t="shared" si="13"/>
        <v>426.74304960000001</v>
      </c>
      <c r="H90" s="46">
        <v>8467.1239999999998</v>
      </c>
    </row>
    <row r="91" spans="1:8" ht="18" customHeight="1" x14ac:dyDescent="0.2">
      <c r="A91" s="12" t="s">
        <v>86</v>
      </c>
      <c r="B91" s="26" t="s">
        <v>224</v>
      </c>
      <c r="C91" s="45">
        <f t="shared" si="12"/>
        <v>15766.187850000002</v>
      </c>
      <c r="D91" s="56">
        <f t="shared" si="10"/>
        <v>19077.087298500002</v>
      </c>
      <c r="E91" s="58">
        <f t="shared" si="11"/>
        <v>630.64751400000011</v>
      </c>
      <c r="F91" s="56">
        <f t="shared" si="13"/>
        <v>756.77701680000007</v>
      </c>
      <c r="H91" s="46">
        <v>15015.417000000001</v>
      </c>
    </row>
    <row r="92" spans="1:8" ht="18" customHeight="1" x14ac:dyDescent="0.2">
      <c r="A92" s="12" t="s">
        <v>87</v>
      </c>
      <c r="B92" s="26" t="s">
        <v>225</v>
      </c>
      <c r="C92" s="45">
        <f t="shared" si="12"/>
        <v>15766.187850000002</v>
      </c>
      <c r="D92" s="56">
        <f t="shared" si="10"/>
        <v>19077.087298500002</v>
      </c>
      <c r="E92" s="58">
        <f t="shared" si="11"/>
        <v>630.64751400000011</v>
      </c>
      <c r="F92" s="56">
        <f t="shared" si="13"/>
        <v>756.77701680000007</v>
      </c>
      <c r="H92" s="46">
        <v>15015.417000000001</v>
      </c>
    </row>
    <row r="93" spans="1:8" ht="18" customHeight="1" x14ac:dyDescent="0.2">
      <c r="A93" s="12" t="s">
        <v>88</v>
      </c>
      <c r="B93" s="14" t="s">
        <v>13</v>
      </c>
      <c r="C93" s="45">
        <f t="shared" si="12"/>
        <v>12143.024721450003</v>
      </c>
      <c r="D93" s="56">
        <f t="shared" si="10"/>
        <v>14693.059912954503</v>
      </c>
      <c r="E93" s="58">
        <f t="shared" si="11"/>
        <v>485.72098885800011</v>
      </c>
      <c r="F93" s="56">
        <f t="shared" si="13"/>
        <v>582.86518662960009</v>
      </c>
      <c r="H93" s="46">
        <v>11564.785449000003</v>
      </c>
    </row>
    <row r="94" spans="1:8" ht="18" customHeight="1" x14ac:dyDescent="0.2">
      <c r="A94" s="12" t="s">
        <v>89</v>
      </c>
      <c r="B94" s="14" t="s">
        <v>14</v>
      </c>
      <c r="C94" s="45">
        <f t="shared" si="12"/>
        <v>13006.333772145001</v>
      </c>
      <c r="D94" s="56">
        <f t="shared" si="10"/>
        <v>15737.663864295451</v>
      </c>
      <c r="E94" s="58">
        <f t="shared" si="11"/>
        <v>520.25335088580005</v>
      </c>
      <c r="F94" s="56">
        <f t="shared" si="13"/>
        <v>624.30402106296003</v>
      </c>
      <c r="H94" s="46">
        <v>12386.9845449</v>
      </c>
    </row>
    <row r="95" spans="1:8" ht="18" customHeight="1" x14ac:dyDescent="0.2">
      <c r="A95" s="12" t="s">
        <v>90</v>
      </c>
      <c r="B95" s="14" t="s">
        <v>15</v>
      </c>
      <c r="C95" s="45">
        <f t="shared" si="12"/>
        <v>7251.6869250000009</v>
      </c>
      <c r="D95" s="55">
        <f t="shared" si="10"/>
        <v>8774.5411792499999</v>
      </c>
      <c r="E95" s="57">
        <f t="shared" si="11"/>
        <v>290.06747700000005</v>
      </c>
      <c r="F95" s="55">
        <f t="shared" si="13"/>
        <v>348.08097240000006</v>
      </c>
      <c r="H95" s="46">
        <v>6906.3685000000005</v>
      </c>
    </row>
    <row r="96" spans="1:8" ht="18" customHeight="1" x14ac:dyDescent="0.2">
      <c r="A96" s="12" t="s">
        <v>91</v>
      </c>
      <c r="B96" s="14" t="s">
        <v>16</v>
      </c>
      <c r="C96" s="45">
        <f t="shared" si="12"/>
        <v>7632.3736650000019</v>
      </c>
      <c r="D96" s="55">
        <f t="shared" si="10"/>
        <v>9235.1721346500017</v>
      </c>
      <c r="E96" s="57">
        <f t="shared" si="11"/>
        <v>305.29494660000006</v>
      </c>
      <c r="F96" s="55">
        <f t="shared" si="13"/>
        <v>366.35393592000008</v>
      </c>
      <c r="H96" s="46">
        <v>7268.9273000000012</v>
      </c>
    </row>
    <row r="97" spans="1:8" ht="18" customHeight="1" x14ac:dyDescent="0.2">
      <c r="A97" s="12" t="s">
        <v>92</v>
      </c>
      <c r="B97" s="14" t="s">
        <v>17</v>
      </c>
      <c r="C97" s="45">
        <f t="shared" si="12"/>
        <v>8254.4780850000006</v>
      </c>
      <c r="D97" s="55">
        <f t="shared" si="10"/>
        <v>9987.9184828500001</v>
      </c>
      <c r="E97" s="57">
        <f t="shared" si="11"/>
        <v>330.17912340000004</v>
      </c>
      <c r="F97" s="55">
        <f t="shared" si="13"/>
        <v>396.21494808000006</v>
      </c>
      <c r="H97" s="46">
        <v>7861.4076999999997</v>
      </c>
    </row>
    <row r="98" spans="1:8" ht="18" customHeight="1" x14ac:dyDescent="0.2">
      <c r="A98" s="12" t="s">
        <v>93</v>
      </c>
      <c r="B98" s="14" t="s">
        <v>18</v>
      </c>
      <c r="C98" s="45">
        <f t="shared" si="12"/>
        <v>8890.5139049999998</v>
      </c>
      <c r="D98" s="55">
        <f t="shared" si="10"/>
        <v>10757.52182505</v>
      </c>
      <c r="E98" s="57">
        <f t="shared" si="11"/>
        <v>355.62055620000001</v>
      </c>
      <c r="F98" s="55">
        <f t="shared" si="13"/>
        <v>426.74466744</v>
      </c>
      <c r="H98" s="46">
        <v>8467.1561000000002</v>
      </c>
    </row>
    <row r="99" spans="1:8" ht="18" customHeight="1" x14ac:dyDescent="0.2">
      <c r="A99" s="12" t="s">
        <v>156</v>
      </c>
      <c r="B99" s="14" t="s">
        <v>157</v>
      </c>
      <c r="C99" s="45">
        <f t="shared" si="12"/>
        <v>9784.6626150000011</v>
      </c>
      <c r="D99" s="55">
        <f t="shared" si="10"/>
        <v>11839.44176415</v>
      </c>
      <c r="E99" s="57">
        <f t="shared" si="11"/>
        <v>391.38650460000002</v>
      </c>
      <c r="F99" s="55">
        <f t="shared" si="13"/>
        <v>469.66380551999998</v>
      </c>
      <c r="H99" s="46">
        <v>9318.7263000000003</v>
      </c>
    </row>
    <row r="100" spans="1:8" ht="18" customHeight="1" x14ac:dyDescent="0.2">
      <c r="A100" s="12" t="s">
        <v>272</v>
      </c>
      <c r="B100" s="14" t="s">
        <v>249</v>
      </c>
      <c r="C100" s="45">
        <f t="shared" si="12"/>
        <v>9784.6184614499998</v>
      </c>
      <c r="D100" s="55">
        <f t="shared" ref="D100:D118" si="14">C100*1.21</f>
        <v>11839.3883383545</v>
      </c>
      <c r="E100" s="57">
        <f t="shared" ref="E100:E118" si="15">C100/25</f>
        <v>391.38473845800002</v>
      </c>
      <c r="F100" s="55">
        <f t="shared" si="13"/>
        <v>469.66168614959997</v>
      </c>
      <c r="H100" s="46">
        <v>9318.6842489999999</v>
      </c>
    </row>
    <row r="101" spans="1:8" ht="18" customHeight="1" x14ac:dyDescent="0.2">
      <c r="A101" s="12" t="s">
        <v>273</v>
      </c>
      <c r="B101" s="14" t="s">
        <v>259</v>
      </c>
      <c r="C101" s="45">
        <f t="shared" si="12"/>
        <v>10486.636650000002</v>
      </c>
      <c r="D101" s="55">
        <f t="shared" si="14"/>
        <v>12688.830346500003</v>
      </c>
      <c r="E101" s="57">
        <f t="shared" si="15"/>
        <v>419.46546600000011</v>
      </c>
      <c r="F101" s="55">
        <f>E101*1.2</f>
        <v>503.35855920000012</v>
      </c>
      <c r="H101" s="46">
        <v>9987.273000000001</v>
      </c>
    </row>
    <row r="102" spans="1:8" ht="18" customHeight="1" x14ac:dyDescent="0.2">
      <c r="A102" s="12" t="s">
        <v>94</v>
      </c>
      <c r="B102" s="14" t="s">
        <v>19</v>
      </c>
      <c r="C102" s="45">
        <f t="shared" si="12"/>
        <v>8139.7575000000006</v>
      </c>
      <c r="D102" s="55">
        <f t="shared" si="14"/>
        <v>9849.1065749999998</v>
      </c>
      <c r="E102" s="57">
        <f t="shared" si="15"/>
        <v>325.59030000000001</v>
      </c>
      <c r="F102" s="55">
        <f t="shared" si="13"/>
        <v>390.70836000000003</v>
      </c>
      <c r="H102" s="46">
        <v>7752.1500000000005</v>
      </c>
    </row>
    <row r="103" spans="1:8" ht="18" customHeight="1" x14ac:dyDescent="0.2">
      <c r="A103" s="12" t="s">
        <v>95</v>
      </c>
      <c r="B103" s="14" t="s">
        <v>20</v>
      </c>
      <c r="C103" s="45">
        <f t="shared" si="12"/>
        <v>8375.692500000001</v>
      </c>
      <c r="D103" s="55">
        <f t="shared" si="14"/>
        <v>10134.587925000002</v>
      </c>
      <c r="E103" s="57">
        <f t="shared" si="15"/>
        <v>335.02770000000004</v>
      </c>
      <c r="F103" s="55">
        <f t="shared" si="13"/>
        <v>402.03324000000003</v>
      </c>
      <c r="H103" s="46">
        <v>7976.85</v>
      </c>
    </row>
    <row r="104" spans="1:8" ht="18" customHeight="1" x14ac:dyDescent="0.2">
      <c r="A104" s="12" t="s">
        <v>96</v>
      </c>
      <c r="B104" s="14" t="s">
        <v>21</v>
      </c>
      <c r="C104" s="45">
        <f t="shared" si="12"/>
        <v>8890.4802</v>
      </c>
      <c r="D104" s="55">
        <f t="shared" si="14"/>
        <v>10757.481041999999</v>
      </c>
      <c r="E104" s="57">
        <f t="shared" si="15"/>
        <v>355.61920800000001</v>
      </c>
      <c r="F104" s="55">
        <f t="shared" si="13"/>
        <v>426.74304960000001</v>
      </c>
      <c r="H104" s="46">
        <v>8467.1239999999998</v>
      </c>
    </row>
    <row r="105" spans="1:8" ht="18" customHeight="1" x14ac:dyDescent="0.2">
      <c r="A105" s="12" t="s">
        <v>97</v>
      </c>
      <c r="B105" s="14" t="s">
        <v>77</v>
      </c>
      <c r="C105" s="45">
        <f t="shared" si="12"/>
        <v>9784.6184614499998</v>
      </c>
      <c r="D105" s="55">
        <f t="shared" si="14"/>
        <v>11839.3883383545</v>
      </c>
      <c r="E105" s="57">
        <f t="shared" si="15"/>
        <v>391.38473845800002</v>
      </c>
      <c r="F105" s="55">
        <f t="shared" si="13"/>
        <v>469.66168614959997</v>
      </c>
      <c r="H105" s="46">
        <v>9318.6842489999999</v>
      </c>
    </row>
    <row r="106" spans="1:8" ht="18" customHeight="1" x14ac:dyDescent="0.2">
      <c r="A106" s="12" t="s">
        <v>98</v>
      </c>
      <c r="B106" s="14" t="s">
        <v>146</v>
      </c>
      <c r="C106" s="45">
        <f t="shared" si="12"/>
        <v>11670.052905</v>
      </c>
      <c r="D106" s="55">
        <f t="shared" si="14"/>
        <v>14120.764015050001</v>
      </c>
      <c r="E106" s="57">
        <f t="shared" si="15"/>
        <v>466.8021162</v>
      </c>
      <c r="F106" s="55">
        <f t="shared" si="13"/>
        <v>560.16253943999993</v>
      </c>
      <c r="H106" s="46">
        <v>11114.3361</v>
      </c>
    </row>
    <row r="107" spans="1:8" ht="18" customHeight="1" x14ac:dyDescent="0.2">
      <c r="A107" s="12" t="s">
        <v>99</v>
      </c>
      <c r="B107" s="14" t="s">
        <v>78</v>
      </c>
      <c r="C107" s="45">
        <f t="shared" si="12"/>
        <v>13590.6345855</v>
      </c>
      <c r="D107" s="55">
        <f t="shared" si="14"/>
        <v>16444.667848454999</v>
      </c>
      <c r="E107" s="57">
        <f t="shared" si="15"/>
        <v>543.62538342000005</v>
      </c>
      <c r="F107" s="55">
        <f t="shared" si="13"/>
        <v>652.35046010400004</v>
      </c>
      <c r="H107" s="46">
        <v>12943.461509999999</v>
      </c>
    </row>
    <row r="108" spans="1:8" ht="17.45" customHeight="1" x14ac:dyDescent="0.2">
      <c r="A108" s="12" t="s">
        <v>260</v>
      </c>
      <c r="B108" s="14" t="s">
        <v>261</v>
      </c>
      <c r="C108" s="45">
        <f t="shared" si="12"/>
        <v>8841.2708999999995</v>
      </c>
      <c r="D108" s="55">
        <f t="shared" si="14"/>
        <v>10697.937789</v>
      </c>
      <c r="E108" s="57">
        <f t="shared" si="15"/>
        <v>353.65083599999997</v>
      </c>
      <c r="F108" s="55">
        <f t="shared" ref="F108:F113" si="16">E108*1.2</f>
        <v>424.38100319999995</v>
      </c>
      <c r="H108" s="46">
        <v>8420.2579999999998</v>
      </c>
    </row>
    <row r="109" spans="1:8" ht="17.45" customHeight="1" x14ac:dyDescent="0.2">
      <c r="A109" s="12" t="s">
        <v>262</v>
      </c>
      <c r="B109" s="14" t="s">
        <v>263</v>
      </c>
      <c r="C109" s="45">
        <f t="shared" si="12"/>
        <v>9078.1046999999999</v>
      </c>
      <c r="D109" s="55">
        <f t="shared" si="14"/>
        <v>10984.506686999999</v>
      </c>
      <c r="E109" s="57">
        <f t="shared" si="15"/>
        <v>363.124188</v>
      </c>
      <c r="F109" s="55">
        <f t="shared" si="16"/>
        <v>435.74902559999998</v>
      </c>
      <c r="H109" s="46">
        <v>8645.8140000000003</v>
      </c>
    </row>
    <row r="110" spans="1:8" ht="17.45" customHeight="1" x14ac:dyDescent="0.2">
      <c r="A110" s="12" t="s">
        <v>264</v>
      </c>
      <c r="B110" s="14" t="s">
        <v>265</v>
      </c>
      <c r="C110" s="45">
        <f t="shared" si="12"/>
        <v>9592.4430000000011</v>
      </c>
      <c r="D110" s="55">
        <f t="shared" si="14"/>
        <v>11606.856030000001</v>
      </c>
      <c r="E110" s="57">
        <f t="shared" si="15"/>
        <v>383.69772000000006</v>
      </c>
      <c r="F110" s="55">
        <f t="shared" si="16"/>
        <v>460.43726400000003</v>
      </c>
      <c r="H110" s="46">
        <v>9135.66</v>
      </c>
    </row>
    <row r="111" spans="1:8" ht="17.45" customHeight="1" x14ac:dyDescent="0.2">
      <c r="A111" s="12" t="s">
        <v>266</v>
      </c>
      <c r="B111" s="14" t="s">
        <v>267</v>
      </c>
      <c r="C111" s="45">
        <f t="shared" si="12"/>
        <v>10486.636650000002</v>
      </c>
      <c r="D111" s="55">
        <f t="shared" si="14"/>
        <v>12688.830346500003</v>
      </c>
      <c r="E111" s="57">
        <f t="shared" si="15"/>
        <v>419.46546600000011</v>
      </c>
      <c r="F111" s="55">
        <f t="shared" si="16"/>
        <v>503.35855920000012</v>
      </c>
      <c r="H111" s="46">
        <v>9987.273000000001</v>
      </c>
    </row>
    <row r="112" spans="1:8" ht="17.45" customHeight="1" x14ac:dyDescent="0.2">
      <c r="A112" s="12" t="s">
        <v>268</v>
      </c>
      <c r="B112" s="14" t="s">
        <v>269</v>
      </c>
      <c r="C112" s="45">
        <f t="shared" si="12"/>
        <v>12372.431400000001</v>
      </c>
      <c r="D112" s="55">
        <f t="shared" si="14"/>
        <v>14970.641994000001</v>
      </c>
      <c r="E112" s="57">
        <f t="shared" si="15"/>
        <v>494.89725600000003</v>
      </c>
      <c r="F112" s="55">
        <f t="shared" si="16"/>
        <v>593.87670720000006</v>
      </c>
      <c r="H112" s="46">
        <v>11783.268</v>
      </c>
    </row>
    <row r="113" spans="1:8" ht="18" customHeight="1" x14ac:dyDescent="0.2">
      <c r="A113" s="12" t="s">
        <v>270</v>
      </c>
      <c r="B113" s="14" t="s">
        <v>271</v>
      </c>
      <c r="C113" s="45">
        <f t="shared" si="12"/>
        <v>14292.605250000002</v>
      </c>
      <c r="D113" s="55">
        <f t="shared" si="14"/>
        <v>17294.052352500003</v>
      </c>
      <c r="E113" s="57">
        <f t="shared" si="15"/>
        <v>571.7042100000001</v>
      </c>
      <c r="F113" s="55">
        <f t="shared" si="16"/>
        <v>686.04505200000006</v>
      </c>
      <c r="H113" s="46">
        <v>13612.005000000001</v>
      </c>
    </row>
    <row r="114" spans="1:8" ht="17.45" customHeight="1" x14ac:dyDescent="0.2">
      <c r="A114" s="12" t="s">
        <v>100</v>
      </c>
      <c r="B114" s="14" t="s">
        <v>215</v>
      </c>
      <c r="C114" s="45">
        <f t="shared" si="12"/>
        <v>9307.4110499999988</v>
      </c>
      <c r="D114" s="55">
        <f t="shared" si="14"/>
        <v>11261.967370499999</v>
      </c>
      <c r="E114" s="57">
        <f t="shared" si="15"/>
        <v>372.29644199999996</v>
      </c>
      <c r="F114" s="55">
        <f t="shared" si="13"/>
        <v>446.75573039999995</v>
      </c>
      <c r="H114" s="46">
        <v>8864.2009999999991</v>
      </c>
    </row>
    <row r="115" spans="1:8" ht="17.45" customHeight="1" x14ac:dyDescent="0.2">
      <c r="A115" s="12" t="s">
        <v>101</v>
      </c>
      <c r="B115" s="14" t="s">
        <v>216</v>
      </c>
      <c r="C115" s="45">
        <f t="shared" si="12"/>
        <v>9307.4110499999988</v>
      </c>
      <c r="D115" s="55">
        <f t="shared" si="14"/>
        <v>11261.967370499999</v>
      </c>
      <c r="E115" s="57">
        <f t="shared" si="15"/>
        <v>372.29644199999996</v>
      </c>
      <c r="F115" s="55">
        <f t="shared" si="13"/>
        <v>446.75573039999995</v>
      </c>
      <c r="H115" s="46">
        <v>8864.2009999999991</v>
      </c>
    </row>
    <row r="116" spans="1:8" ht="17.45" customHeight="1" x14ac:dyDescent="0.2">
      <c r="A116" s="12" t="s">
        <v>102</v>
      </c>
      <c r="B116" s="14" t="s">
        <v>368</v>
      </c>
      <c r="C116" s="45">
        <f t="shared" si="12"/>
        <v>13006.648273500005</v>
      </c>
      <c r="D116" s="55">
        <f t="shared" si="14"/>
        <v>15738.044410935005</v>
      </c>
      <c r="E116" s="57">
        <f t="shared" si="15"/>
        <v>520.2659309400002</v>
      </c>
      <c r="F116" s="55">
        <f t="shared" si="13"/>
        <v>624.31911712800024</v>
      </c>
      <c r="H116" s="46">
        <v>12387.284070000003</v>
      </c>
    </row>
    <row r="117" spans="1:8" ht="17.45" customHeight="1" x14ac:dyDescent="0.2">
      <c r="A117" s="12" t="s">
        <v>170</v>
      </c>
      <c r="B117" s="14" t="s">
        <v>106</v>
      </c>
      <c r="C117" s="45">
        <f t="shared" si="12"/>
        <v>919.24770000000012</v>
      </c>
      <c r="D117" s="55">
        <f t="shared" si="14"/>
        <v>1112.2897170000001</v>
      </c>
      <c r="E117" s="57">
        <f t="shared" si="15"/>
        <v>36.769908000000008</v>
      </c>
      <c r="F117" s="55">
        <f t="shared" si="13"/>
        <v>44.123889600000005</v>
      </c>
      <c r="H117" s="47">
        <v>875.47400000000005</v>
      </c>
    </row>
    <row r="118" spans="1:8" ht="17.45" customHeight="1" x14ac:dyDescent="0.2">
      <c r="A118" s="12" t="s">
        <v>107</v>
      </c>
      <c r="B118" s="14" t="s">
        <v>179</v>
      </c>
      <c r="C118" s="45">
        <f t="shared" si="12"/>
        <v>3389.0377500000004</v>
      </c>
      <c r="D118" s="55">
        <f t="shared" si="14"/>
        <v>4100.7356775000007</v>
      </c>
      <c r="E118" s="57">
        <f t="shared" si="15"/>
        <v>135.56151000000003</v>
      </c>
      <c r="F118" s="55">
        <f t="shared" si="13"/>
        <v>162.67381200000003</v>
      </c>
      <c r="H118" s="47">
        <v>3227.6550000000002</v>
      </c>
    </row>
    <row r="119" spans="1:8" ht="18" hidden="1" customHeight="1" x14ac:dyDescent="0.2">
      <c r="A119" s="30"/>
      <c r="B119" s="31"/>
      <c r="C119" s="32"/>
      <c r="D119" s="33"/>
      <c r="E119" s="34"/>
      <c r="F119" s="33"/>
    </row>
    <row r="120" spans="1:8" ht="18" customHeight="1" x14ac:dyDescent="0.2">
      <c r="A120" s="30"/>
      <c r="B120" s="31"/>
      <c r="C120" s="32"/>
      <c r="D120" s="33"/>
      <c r="E120" s="34"/>
      <c r="F120" s="33"/>
    </row>
    <row r="121" spans="1:8" ht="18" customHeight="1" x14ac:dyDescent="0.2">
      <c r="A121" s="30"/>
      <c r="B121" s="31"/>
      <c r="C121" s="32"/>
      <c r="D121" s="33"/>
      <c r="E121" s="34"/>
      <c r="F121" s="33"/>
    </row>
    <row r="122" spans="1:8" ht="30" customHeight="1" x14ac:dyDescent="0.2">
      <c r="A122" s="72" t="s">
        <v>108</v>
      </c>
      <c r="B122" s="72"/>
      <c r="C122" s="72"/>
      <c r="D122" s="72"/>
      <c r="E122" s="72"/>
      <c r="F122" s="72"/>
    </row>
    <row r="123" spans="1:8" ht="32.25" customHeight="1" thickBot="1" x14ac:dyDescent="0.25">
      <c r="A123" s="66" t="s">
        <v>0</v>
      </c>
      <c r="B123" s="67" t="s">
        <v>1</v>
      </c>
      <c r="C123" s="68" t="s">
        <v>31</v>
      </c>
      <c r="D123" s="68" t="s">
        <v>32</v>
      </c>
      <c r="E123" s="69" t="s">
        <v>33</v>
      </c>
      <c r="F123" s="68" t="s">
        <v>34</v>
      </c>
      <c r="H123" s="53" t="s">
        <v>340</v>
      </c>
    </row>
    <row r="124" spans="1:8" ht="18" customHeight="1" thickTop="1" x14ac:dyDescent="0.2">
      <c r="A124" s="17" t="s">
        <v>109</v>
      </c>
      <c r="B124" s="43" t="s">
        <v>335</v>
      </c>
      <c r="C124" s="45">
        <f>H124*1.05</f>
        <v>1432.4625000000001</v>
      </c>
      <c r="D124" s="56">
        <f>C124*1.21</f>
        <v>1733.2796250000001</v>
      </c>
      <c r="E124" s="57">
        <f>C124/25</f>
        <v>57.298500000000004</v>
      </c>
      <c r="F124" s="55">
        <f>E124*1.2</f>
        <v>68.758200000000002</v>
      </c>
      <c r="H124" s="38">
        <v>1364.25</v>
      </c>
    </row>
    <row r="125" spans="1:8" ht="18" customHeight="1" x14ac:dyDescent="0.2">
      <c r="A125" s="2"/>
      <c r="B125" s="3"/>
      <c r="C125" s="7"/>
      <c r="D125" s="8"/>
      <c r="E125" s="7"/>
      <c r="F125" s="5"/>
    </row>
    <row r="126" spans="1:8" ht="30" customHeight="1" x14ac:dyDescent="0.2">
      <c r="A126" s="72" t="s">
        <v>110</v>
      </c>
      <c r="B126" s="72"/>
      <c r="C126" s="72"/>
      <c r="D126" s="72"/>
      <c r="E126" s="72"/>
      <c r="F126" s="72"/>
    </row>
    <row r="127" spans="1:8" ht="32.25" customHeight="1" thickBot="1" x14ac:dyDescent="0.25">
      <c r="A127" s="66" t="s">
        <v>0</v>
      </c>
      <c r="B127" s="67" t="s">
        <v>1</v>
      </c>
      <c r="C127" s="68" t="s">
        <v>31</v>
      </c>
      <c r="D127" s="68" t="s">
        <v>32</v>
      </c>
      <c r="E127" s="69" t="s">
        <v>33</v>
      </c>
      <c r="F127" s="68" t="s">
        <v>34</v>
      </c>
      <c r="H127" s="53" t="s">
        <v>340</v>
      </c>
    </row>
    <row r="128" spans="1:8" ht="18" customHeight="1" thickTop="1" x14ac:dyDescent="0.2">
      <c r="A128" s="11" t="s">
        <v>296</v>
      </c>
      <c r="B128" s="18" t="s">
        <v>336</v>
      </c>
      <c r="C128" s="45">
        <f>H128*1.05</f>
        <v>1306.4058</v>
      </c>
      <c r="D128" s="56">
        <f>C128*1.21</f>
        <v>1580.7510179999999</v>
      </c>
      <c r="E128" s="57">
        <f>C128/25</f>
        <v>52.256231999999997</v>
      </c>
      <c r="F128" s="55">
        <f>E128*1.2</f>
        <v>62.707478399999992</v>
      </c>
      <c r="H128" s="51">
        <v>1244.1959999999999</v>
      </c>
    </row>
    <row r="129" spans="1:9" ht="18" customHeight="1" x14ac:dyDescent="0.2">
      <c r="A129" s="12" t="s">
        <v>297</v>
      </c>
      <c r="B129" s="19" t="s">
        <v>337</v>
      </c>
      <c r="C129" s="45">
        <f>H129*1.05</f>
        <v>1079.1599490000001</v>
      </c>
      <c r="D129" s="56">
        <f>C129*1.21</f>
        <v>1305.78353829</v>
      </c>
      <c r="E129" s="57">
        <f>C129/25</f>
        <v>43.166397960000005</v>
      </c>
      <c r="F129" s="55">
        <f>E129*1.2</f>
        <v>51.799677552000006</v>
      </c>
      <c r="H129" s="51">
        <v>1027.7713800000001</v>
      </c>
    </row>
    <row r="131" spans="1:9" ht="30" customHeight="1" x14ac:dyDescent="0.2">
      <c r="A131" s="72" t="s">
        <v>367</v>
      </c>
      <c r="B131" s="72"/>
      <c r="C131" s="72"/>
      <c r="D131" s="72"/>
      <c r="E131" s="72"/>
      <c r="F131" s="72"/>
    </row>
    <row r="132" spans="1:9" ht="32.25" customHeight="1" thickBot="1" x14ac:dyDescent="0.25">
      <c r="A132" s="66" t="s">
        <v>0</v>
      </c>
      <c r="B132" s="67" t="s">
        <v>1</v>
      </c>
      <c r="C132" s="68" t="s">
        <v>31</v>
      </c>
      <c r="D132" s="68" t="s">
        <v>32</v>
      </c>
      <c r="E132" s="69" t="s">
        <v>33</v>
      </c>
      <c r="F132" s="68" t="s">
        <v>34</v>
      </c>
      <c r="H132" s="53" t="s">
        <v>340</v>
      </c>
      <c r="I132" s="1" t="s">
        <v>365</v>
      </c>
    </row>
    <row r="133" spans="1:9" ht="18" customHeight="1" thickTop="1" x14ac:dyDescent="0.2">
      <c r="A133" s="28" t="s">
        <v>111</v>
      </c>
      <c r="B133" s="48" t="s">
        <v>127</v>
      </c>
      <c r="C133" s="45">
        <f>I133*1.1</f>
        <v>3625.1600000000003</v>
      </c>
      <c r="D133" s="56">
        <f t="shared" ref="D133:D147" si="17">C133*1.21</f>
        <v>4386.4436000000005</v>
      </c>
      <c r="E133" s="57">
        <f t="shared" ref="E133:E147" si="18">C133/25</f>
        <v>145.00640000000001</v>
      </c>
      <c r="F133" s="55">
        <f>E133*1.2</f>
        <v>174.00768000000002</v>
      </c>
      <c r="H133" s="51">
        <v>3138.6481200000003</v>
      </c>
      <c r="I133" s="45">
        <v>3295.6</v>
      </c>
    </row>
    <row r="134" spans="1:9" ht="18" customHeight="1" x14ac:dyDescent="0.2">
      <c r="A134" s="27" t="s">
        <v>214</v>
      </c>
      <c r="B134" s="13" t="s">
        <v>213</v>
      </c>
      <c r="C134" s="45">
        <f>I134*1.1</f>
        <v>4187.26</v>
      </c>
      <c r="D134" s="56">
        <f t="shared" si="17"/>
        <v>5066.5846000000001</v>
      </c>
      <c r="E134" s="57">
        <f t="shared" si="18"/>
        <v>167.49040000000002</v>
      </c>
      <c r="F134" s="55">
        <f t="shared" ref="F134:F147" si="19">E134*1.2</f>
        <v>200.98848000000001</v>
      </c>
      <c r="H134" s="51">
        <v>3625.3033800000003</v>
      </c>
      <c r="I134" s="45">
        <v>3806.6</v>
      </c>
    </row>
    <row r="135" spans="1:9" ht="18" customHeight="1" x14ac:dyDescent="0.2">
      <c r="A135" s="27" t="s">
        <v>112</v>
      </c>
      <c r="B135" s="13" t="s">
        <v>128</v>
      </c>
      <c r="C135" s="45">
        <f t="shared" ref="C135:C136" si="20">I135*1.1</f>
        <v>3875.1900000000005</v>
      </c>
      <c r="D135" s="56">
        <f t="shared" si="17"/>
        <v>4688.9799000000003</v>
      </c>
      <c r="E135" s="57">
        <f t="shared" si="18"/>
        <v>155.00760000000002</v>
      </c>
      <c r="F135" s="55">
        <f t="shared" si="19"/>
        <v>186.00912000000002</v>
      </c>
      <c r="H135" s="51">
        <v>3355.1818800000001</v>
      </c>
      <c r="I135" s="45">
        <v>3522.9</v>
      </c>
    </row>
    <row r="136" spans="1:9" ht="18" customHeight="1" x14ac:dyDescent="0.2">
      <c r="A136" s="27" t="s">
        <v>113</v>
      </c>
      <c r="B136" s="13" t="s">
        <v>129</v>
      </c>
      <c r="C136" s="45">
        <f t="shared" si="20"/>
        <v>3875.1900000000005</v>
      </c>
      <c r="D136" s="56">
        <f t="shared" si="17"/>
        <v>4688.9799000000003</v>
      </c>
      <c r="E136" s="57">
        <f t="shared" si="18"/>
        <v>155.00760000000002</v>
      </c>
      <c r="F136" s="55">
        <f t="shared" si="19"/>
        <v>186.00912000000002</v>
      </c>
      <c r="H136" s="51">
        <v>3355.1818800000001</v>
      </c>
      <c r="I136" s="45">
        <v>3522.9</v>
      </c>
    </row>
    <row r="137" spans="1:9" ht="18" customHeight="1" x14ac:dyDescent="0.2">
      <c r="A137" s="27" t="s">
        <v>154</v>
      </c>
      <c r="B137" s="22" t="s">
        <v>221</v>
      </c>
      <c r="C137" s="45">
        <f>H137*1.05*1.2</f>
        <v>7430.6986739999993</v>
      </c>
      <c r="D137" s="56">
        <f t="shared" si="17"/>
        <v>8991.1453955399993</v>
      </c>
      <c r="E137" s="57">
        <f t="shared" si="18"/>
        <v>297.22794696</v>
      </c>
      <c r="F137" s="55">
        <f t="shared" si="19"/>
        <v>356.67353635199999</v>
      </c>
      <c r="H137" s="51">
        <v>5897.3798999999999</v>
      </c>
    </row>
    <row r="138" spans="1:9" ht="18" customHeight="1" x14ac:dyDescent="0.2">
      <c r="A138" s="27" t="s">
        <v>155</v>
      </c>
      <c r="B138" s="22" t="s">
        <v>222</v>
      </c>
      <c r="C138" s="45">
        <f>H138*1.05*1.2</f>
        <v>3128.7272940000007</v>
      </c>
      <c r="D138" s="56">
        <f t="shared" si="17"/>
        <v>3785.7600257400009</v>
      </c>
      <c r="E138" s="57">
        <f t="shared" si="18"/>
        <v>125.14909176000003</v>
      </c>
      <c r="F138" s="55">
        <f t="shared" si="19"/>
        <v>150.17891011200004</v>
      </c>
      <c r="H138" s="51">
        <v>2483.1169000000004</v>
      </c>
    </row>
    <row r="139" spans="1:9" ht="18" customHeight="1" x14ac:dyDescent="0.2">
      <c r="A139" s="27" t="s">
        <v>114</v>
      </c>
      <c r="B139" s="13" t="s">
        <v>212</v>
      </c>
      <c r="C139" s="45">
        <f>I139*1.1</f>
        <v>3875.1900000000005</v>
      </c>
      <c r="D139" s="56">
        <f t="shared" si="17"/>
        <v>4688.9799000000003</v>
      </c>
      <c r="E139" s="57">
        <f t="shared" si="18"/>
        <v>155.00760000000002</v>
      </c>
      <c r="F139" s="55">
        <f t="shared" si="19"/>
        <v>186.00912000000002</v>
      </c>
      <c r="H139" s="51">
        <v>3355.1818800000001</v>
      </c>
      <c r="I139" s="1">
        <v>3522.9</v>
      </c>
    </row>
    <row r="140" spans="1:9" ht="18" customHeight="1" x14ac:dyDescent="0.2">
      <c r="A140" s="27" t="s">
        <v>115</v>
      </c>
      <c r="B140" s="13" t="s">
        <v>123</v>
      </c>
      <c r="C140" s="45">
        <f>I140*1.1</f>
        <v>3875.1900000000005</v>
      </c>
      <c r="D140" s="56">
        <f t="shared" si="17"/>
        <v>4688.9799000000003</v>
      </c>
      <c r="E140" s="57">
        <f t="shared" si="18"/>
        <v>155.00760000000002</v>
      </c>
      <c r="F140" s="55">
        <f t="shared" si="19"/>
        <v>186.00912000000002</v>
      </c>
      <c r="H140" s="51">
        <v>3355.1818800000001</v>
      </c>
      <c r="I140" s="1">
        <v>3522.9</v>
      </c>
    </row>
    <row r="141" spans="1:9" ht="18" customHeight="1" x14ac:dyDescent="0.2">
      <c r="A141" s="27" t="s">
        <v>116</v>
      </c>
      <c r="B141" s="13" t="s">
        <v>124</v>
      </c>
      <c r="C141" s="45">
        <f t="shared" ref="C141:C145" si="21">I141*1.1</f>
        <v>3875.1900000000005</v>
      </c>
      <c r="D141" s="56">
        <f t="shared" si="17"/>
        <v>4688.9799000000003</v>
      </c>
      <c r="E141" s="57">
        <f t="shared" si="18"/>
        <v>155.00760000000002</v>
      </c>
      <c r="F141" s="55">
        <f t="shared" si="19"/>
        <v>186.00912000000002</v>
      </c>
      <c r="H141" s="51">
        <v>3355.1818800000001</v>
      </c>
      <c r="I141" s="1">
        <v>3522.9</v>
      </c>
    </row>
    <row r="142" spans="1:9" ht="18" customHeight="1" x14ac:dyDescent="0.2">
      <c r="A142" s="27" t="s">
        <v>117</v>
      </c>
      <c r="B142" s="13" t="s">
        <v>125</v>
      </c>
      <c r="C142" s="45">
        <f t="shared" si="21"/>
        <v>4063.1800000000007</v>
      </c>
      <c r="D142" s="56">
        <f t="shared" si="17"/>
        <v>4916.4478000000008</v>
      </c>
      <c r="E142" s="57">
        <f t="shared" si="18"/>
        <v>162.52720000000002</v>
      </c>
      <c r="F142" s="55">
        <f t="shared" si="19"/>
        <v>195.03264000000001</v>
      </c>
      <c r="H142" s="51">
        <v>3517.9096200000004</v>
      </c>
      <c r="I142" s="1">
        <v>3693.8</v>
      </c>
    </row>
    <row r="143" spans="1:9" ht="18" customHeight="1" x14ac:dyDescent="0.2">
      <c r="A143" s="27" t="s">
        <v>118</v>
      </c>
      <c r="B143" s="13" t="s">
        <v>130</v>
      </c>
      <c r="C143" s="45">
        <f t="shared" si="21"/>
        <v>4063.1800000000007</v>
      </c>
      <c r="D143" s="56">
        <f t="shared" si="17"/>
        <v>4916.4478000000008</v>
      </c>
      <c r="E143" s="57">
        <f t="shared" si="18"/>
        <v>162.52720000000002</v>
      </c>
      <c r="F143" s="55">
        <f t="shared" si="19"/>
        <v>195.03264000000001</v>
      </c>
      <c r="H143" s="51">
        <v>3517.9096200000004</v>
      </c>
      <c r="I143" s="1">
        <v>3693.8</v>
      </c>
    </row>
    <row r="144" spans="1:9" ht="18" customHeight="1" x14ac:dyDescent="0.2">
      <c r="A144" s="27" t="s">
        <v>119</v>
      </c>
      <c r="B144" s="13" t="s">
        <v>131</v>
      </c>
      <c r="C144" s="45">
        <f t="shared" si="21"/>
        <v>4063.1800000000007</v>
      </c>
      <c r="D144" s="56">
        <f t="shared" si="17"/>
        <v>4916.4478000000008</v>
      </c>
      <c r="E144" s="57">
        <f t="shared" si="18"/>
        <v>162.52720000000002</v>
      </c>
      <c r="F144" s="55">
        <f t="shared" si="19"/>
        <v>195.03264000000001</v>
      </c>
      <c r="H144" s="51">
        <v>3517.9096200000004</v>
      </c>
      <c r="I144" s="1">
        <v>3693.8</v>
      </c>
    </row>
    <row r="145" spans="1:9" ht="18" customHeight="1" x14ac:dyDescent="0.2">
      <c r="A145" s="27" t="s">
        <v>120</v>
      </c>
      <c r="B145" s="13" t="s">
        <v>126</v>
      </c>
      <c r="C145" s="45">
        <f t="shared" si="21"/>
        <v>4063.1800000000007</v>
      </c>
      <c r="D145" s="56">
        <f t="shared" si="17"/>
        <v>4916.4478000000008</v>
      </c>
      <c r="E145" s="57">
        <f t="shared" si="18"/>
        <v>162.52720000000002</v>
      </c>
      <c r="F145" s="55">
        <f t="shared" si="19"/>
        <v>195.03264000000001</v>
      </c>
      <c r="H145" s="51">
        <v>3517.9460000000004</v>
      </c>
      <c r="I145" s="1">
        <v>3693.8</v>
      </c>
    </row>
    <row r="146" spans="1:9" ht="32.1" customHeight="1" x14ac:dyDescent="0.2">
      <c r="A146" s="27" t="s">
        <v>121</v>
      </c>
      <c r="B146" s="49" t="s">
        <v>341</v>
      </c>
      <c r="C146" s="45">
        <v>4519.8</v>
      </c>
      <c r="D146" s="56">
        <f t="shared" si="17"/>
        <v>5468.9579999999996</v>
      </c>
      <c r="E146" s="57">
        <f t="shared" si="18"/>
        <v>180.792</v>
      </c>
      <c r="F146" s="55">
        <f t="shared" si="19"/>
        <v>216.9504</v>
      </c>
      <c r="H146" s="51">
        <v>3747.6750000000002</v>
      </c>
    </row>
    <row r="147" spans="1:9" ht="32.1" customHeight="1" x14ac:dyDescent="0.2">
      <c r="A147" s="27" t="s">
        <v>122</v>
      </c>
      <c r="B147" s="49" t="s">
        <v>342</v>
      </c>
      <c r="C147" s="45">
        <v>2813.2</v>
      </c>
      <c r="D147" s="56">
        <f t="shared" si="17"/>
        <v>3403.9719999999998</v>
      </c>
      <c r="E147" s="57">
        <f t="shared" si="18"/>
        <v>112.52799999999999</v>
      </c>
      <c r="F147" s="55">
        <f t="shared" si="19"/>
        <v>135.03359999999998</v>
      </c>
      <c r="H147" s="51">
        <v>2267.3407000000002</v>
      </c>
    </row>
    <row r="148" spans="1:9" ht="17.25" customHeight="1" x14ac:dyDescent="0.25">
      <c r="A148" s="6"/>
      <c r="B148" s="6"/>
      <c r="C148" s="4"/>
      <c r="D148" s="4"/>
      <c r="E148" s="4"/>
      <c r="F148" s="4"/>
    </row>
    <row r="149" spans="1:9" ht="30" customHeight="1" x14ac:dyDescent="0.2">
      <c r="A149" s="72" t="s">
        <v>333</v>
      </c>
      <c r="B149" s="72"/>
      <c r="C149" s="72"/>
      <c r="D149" s="72"/>
      <c r="E149" s="72"/>
      <c r="F149" s="72"/>
    </row>
    <row r="150" spans="1:9" ht="32.25" customHeight="1" thickBot="1" x14ac:dyDescent="0.25">
      <c r="A150" s="66" t="s">
        <v>0</v>
      </c>
      <c r="B150" s="67" t="s">
        <v>1</v>
      </c>
      <c r="C150" s="68" t="s">
        <v>31</v>
      </c>
      <c r="D150" s="68" t="s">
        <v>32</v>
      </c>
      <c r="E150" s="69" t="s">
        <v>33</v>
      </c>
      <c r="F150" s="68" t="s">
        <v>34</v>
      </c>
      <c r="H150" s="53" t="s">
        <v>340</v>
      </c>
    </row>
    <row r="151" spans="1:9" ht="18" customHeight="1" thickTop="1" x14ac:dyDescent="0.2">
      <c r="A151" s="11" t="s">
        <v>132</v>
      </c>
      <c r="B151" s="11" t="s">
        <v>180</v>
      </c>
      <c r="C151" s="45">
        <f>H151*1.05</f>
        <v>7335.2191499999999</v>
      </c>
      <c r="D151" s="56">
        <f>C151*1.21</f>
        <v>8875.6151714999996</v>
      </c>
      <c r="E151" s="57">
        <f>C151/25</f>
        <v>293.40876600000001</v>
      </c>
      <c r="F151" s="55">
        <f>E151*1.2</f>
        <v>352.09051920000002</v>
      </c>
      <c r="H151" s="38">
        <v>6985.9229999999998</v>
      </c>
    </row>
    <row r="152" spans="1:9" ht="16.5" hidden="1" customHeight="1" x14ac:dyDescent="0.2">
      <c r="A152" s="2"/>
      <c r="B152" s="9"/>
      <c r="C152" s="10"/>
      <c r="D152" s="60"/>
      <c r="E152" s="61"/>
      <c r="F152" s="62"/>
    </row>
    <row r="153" spans="1:9" ht="16.5" customHeight="1" x14ac:dyDescent="0.2">
      <c r="A153" s="2"/>
      <c r="B153" s="9"/>
      <c r="C153" s="10"/>
      <c r="D153" s="63"/>
      <c r="E153" s="64"/>
      <c r="F153" s="63"/>
    </row>
    <row r="154" spans="1:9" ht="16.5" customHeight="1" x14ac:dyDescent="0.2">
      <c r="A154" s="2"/>
      <c r="B154" s="9"/>
      <c r="C154" s="10"/>
      <c r="D154" s="63"/>
      <c r="E154" s="64"/>
      <c r="F154" s="63"/>
    </row>
    <row r="155" spans="1:9" ht="24" customHeight="1" x14ac:dyDescent="0.2">
      <c r="A155" s="2"/>
      <c r="B155" s="2"/>
      <c r="C155" s="4"/>
      <c r="D155" s="63"/>
      <c r="E155" s="64"/>
      <c r="F155" s="5"/>
    </row>
    <row r="156" spans="1:9" ht="30" customHeight="1" x14ac:dyDescent="0.2">
      <c r="A156" s="72" t="s">
        <v>133</v>
      </c>
      <c r="B156" s="72"/>
      <c r="C156" s="72"/>
      <c r="D156" s="72"/>
      <c r="E156" s="72"/>
      <c r="F156" s="72"/>
    </row>
    <row r="157" spans="1:9" ht="32.25" customHeight="1" thickBot="1" x14ac:dyDescent="0.25">
      <c r="A157" s="66" t="s">
        <v>0</v>
      </c>
      <c r="B157" s="67" t="s">
        <v>1</v>
      </c>
      <c r="C157" s="68" t="s">
        <v>31</v>
      </c>
      <c r="D157" s="68" t="s">
        <v>32</v>
      </c>
      <c r="E157" s="69" t="s">
        <v>33</v>
      </c>
      <c r="F157" s="68" t="s">
        <v>34</v>
      </c>
      <c r="H157" s="53" t="s">
        <v>340</v>
      </c>
    </row>
    <row r="158" spans="1:9" ht="18" customHeight="1" thickTop="1" x14ac:dyDescent="0.2">
      <c r="A158" s="22" t="s">
        <v>171</v>
      </c>
      <c r="B158" s="12" t="s">
        <v>388</v>
      </c>
      <c r="C158" s="45">
        <f>H158*1.05</f>
        <v>738.1395</v>
      </c>
      <c r="D158" s="56">
        <f t="shared" ref="D158:D199" si="22">C158*1.21</f>
        <v>893.14879499999995</v>
      </c>
      <c r="E158" s="57">
        <f t="shared" ref="E158:E199" si="23">C158/25</f>
        <v>29.525580000000001</v>
      </c>
      <c r="F158" s="55">
        <f>E158*1.2</f>
        <v>35.430695999999998</v>
      </c>
      <c r="H158" s="38">
        <v>702.99</v>
      </c>
    </row>
    <row r="159" spans="1:9" ht="18" customHeight="1" x14ac:dyDescent="0.2">
      <c r="A159" s="22" t="s">
        <v>274</v>
      </c>
      <c r="B159" s="12" t="s">
        <v>451</v>
      </c>
      <c r="C159" s="45">
        <f t="shared" ref="C159:C175" si="24">H159*1.05</f>
        <v>1550.4300000000003</v>
      </c>
      <c r="D159" s="56">
        <f t="shared" si="22"/>
        <v>1876.0203000000004</v>
      </c>
      <c r="E159" s="57">
        <f t="shared" si="23"/>
        <v>62.01720000000001</v>
      </c>
      <c r="F159" s="55">
        <f>E159*1.2</f>
        <v>74.420640000000006</v>
      </c>
      <c r="H159" s="38">
        <v>1476.6000000000001</v>
      </c>
    </row>
    <row r="160" spans="1:9" ht="18" customHeight="1" x14ac:dyDescent="0.2">
      <c r="A160" s="22" t="s">
        <v>436</v>
      </c>
      <c r="B160" s="12" t="s">
        <v>435</v>
      </c>
      <c r="C160" s="45">
        <v>541.20000000000005</v>
      </c>
      <c r="D160" s="56">
        <f t="shared" ref="D160:D163" si="25">C160*1.21</f>
        <v>654.85200000000009</v>
      </c>
      <c r="E160" s="57">
        <f t="shared" ref="E160:E163" si="26">C160/25</f>
        <v>21.648000000000003</v>
      </c>
      <c r="F160" s="55">
        <f t="shared" ref="F160:F169" si="27">E160*1.2</f>
        <v>25.977600000000002</v>
      </c>
      <c r="H160" s="38"/>
    </row>
    <row r="161" spans="1:8" ht="18" customHeight="1" x14ac:dyDescent="0.2">
      <c r="A161" s="22" t="s">
        <v>437</v>
      </c>
      <c r="B161" s="12" t="s">
        <v>438</v>
      </c>
      <c r="C161" s="45">
        <v>1423.4</v>
      </c>
      <c r="D161" s="56">
        <f t="shared" si="25"/>
        <v>1722.3140000000001</v>
      </c>
      <c r="E161" s="57">
        <f t="shared" si="26"/>
        <v>56.936000000000007</v>
      </c>
      <c r="F161" s="55">
        <f t="shared" si="27"/>
        <v>68.3232</v>
      </c>
      <c r="H161" s="38"/>
    </row>
    <row r="162" spans="1:8" ht="18" customHeight="1" x14ac:dyDescent="0.2">
      <c r="A162" s="22" t="s">
        <v>427</v>
      </c>
      <c r="B162" s="12" t="s">
        <v>419</v>
      </c>
      <c r="C162" s="45">
        <v>2787.4</v>
      </c>
      <c r="D162" s="56">
        <f t="shared" si="25"/>
        <v>3372.7539999999999</v>
      </c>
      <c r="E162" s="57">
        <f t="shared" si="26"/>
        <v>111.49600000000001</v>
      </c>
      <c r="F162" s="55">
        <f t="shared" si="27"/>
        <v>133.79519999999999</v>
      </c>
      <c r="H162" s="38"/>
    </row>
    <row r="163" spans="1:8" ht="18" customHeight="1" x14ac:dyDescent="0.2">
      <c r="A163" s="22" t="s">
        <v>428</v>
      </c>
      <c r="B163" s="12" t="s">
        <v>420</v>
      </c>
      <c r="C163" s="45">
        <v>2787.4</v>
      </c>
      <c r="D163" s="56">
        <f t="shared" si="25"/>
        <v>3372.7539999999999</v>
      </c>
      <c r="E163" s="57">
        <f t="shared" si="26"/>
        <v>111.49600000000001</v>
      </c>
      <c r="F163" s="55">
        <f t="shared" si="27"/>
        <v>133.79519999999999</v>
      </c>
      <c r="H163" s="38"/>
    </row>
    <row r="164" spans="1:8" ht="18" customHeight="1" x14ac:dyDescent="0.2">
      <c r="A164" s="22" t="s">
        <v>429</v>
      </c>
      <c r="B164" s="12" t="s">
        <v>421</v>
      </c>
      <c r="C164" s="45">
        <v>2787.4</v>
      </c>
      <c r="D164" s="56">
        <f t="shared" ref="D164:D169" si="28">C164*1.21</f>
        <v>3372.7539999999999</v>
      </c>
      <c r="E164" s="57">
        <f t="shared" ref="E164:E169" si="29">C164/25</f>
        <v>111.49600000000001</v>
      </c>
      <c r="F164" s="55">
        <f t="shared" si="27"/>
        <v>133.79519999999999</v>
      </c>
      <c r="H164" s="38"/>
    </row>
    <row r="165" spans="1:8" ht="18" customHeight="1" x14ac:dyDescent="0.2">
      <c r="A165" s="22" t="s">
        <v>430</v>
      </c>
      <c r="B165" s="12" t="s">
        <v>422</v>
      </c>
      <c r="C165" s="45">
        <v>2787.4</v>
      </c>
      <c r="D165" s="56">
        <f t="shared" si="28"/>
        <v>3372.7539999999999</v>
      </c>
      <c r="E165" s="57">
        <f t="shared" si="29"/>
        <v>111.49600000000001</v>
      </c>
      <c r="F165" s="55">
        <f t="shared" si="27"/>
        <v>133.79519999999999</v>
      </c>
      <c r="H165" s="38"/>
    </row>
    <row r="166" spans="1:8" ht="18" customHeight="1" x14ac:dyDescent="0.2">
      <c r="A166" s="22" t="s">
        <v>431</v>
      </c>
      <c r="B166" s="12" t="s">
        <v>423</v>
      </c>
      <c r="C166" s="45">
        <v>2787.4</v>
      </c>
      <c r="D166" s="56">
        <f t="shared" si="28"/>
        <v>3372.7539999999999</v>
      </c>
      <c r="E166" s="57">
        <f t="shared" si="29"/>
        <v>111.49600000000001</v>
      </c>
      <c r="F166" s="55">
        <f t="shared" si="27"/>
        <v>133.79519999999999</v>
      </c>
      <c r="H166" s="38"/>
    </row>
    <row r="167" spans="1:8" ht="18" customHeight="1" x14ac:dyDescent="0.2">
      <c r="A167" s="22" t="s">
        <v>432</v>
      </c>
      <c r="B167" s="12" t="s">
        <v>424</v>
      </c>
      <c r="C167" s="45">
        <v>2787.4</v>
      </c>
      <c r="D167" s="56">
        <f t="shared" si="28"/>
        <v>3372.7539999999999</v>
      </c>
      <c r="E167" s="57">
        <f t="shared" si="29"/>
        <v>111.49600000000001</v>
      </c>
      <c r="F167" s="55">
        <f t="shared" si="27"/>
        <v>133.79519999999999</v>
      </c>
      <c r="H167" s="38"/>
    </row>
    <row r="168" spans="1:8" ht="18" customHeight="1" x14ac:dyDescent="0.2">
      <c r="A168" s="22" t="s">
        <v>433</v>
      </c>
      <c r="B168" s="12" t="s">
        <v>425</v>
      </c>
      <c r="C168" s="45">
        <v>2787.4</v>
      </c>
      <c r="D168" s="56">
        <f t="shared" si="28"/>
        <v>3372.7539999999999</v>
      </c>
      <c r="E168" s="57">
        <f t="shared" si="29"/>
        <v>111.49600000000001</v>
      </c>
      <c r="F168" s="55">
        <f t="shared" si="27"/>
        <v>133.79519999999999</v>
      </c>
      <c r="H168" s="38"/>
    </row>
    <row r="169" spans="1:8" ht="18" customHeight="1" x14ac:dyDescent="0.2">
      <c r="A169" s="22" t="s">
        <v>434</v>
      </c>
      <c r="B169" s="12" t="s">
        <v>426</v>
      </c>
      <c r="C169" s="45">
        <v>2787.4</v>
      </c>
      <c r="D169" s="56">
        <f t="shared" si="28"/>
        <v>3372.7539999999999</v>
      </c>
      <c r="E169" s="57">
        <f t="shared" si="29"/>
        <v>111.49600000000001</v>
      </c>
      <c r="F169" s="55">
        <f t="shared" si="27"/>
        <v>133.79519999999999</v>
      </c>
      <c r="H169" s="38"/>
    </row>
    <row r="170" spans="1:8" ht="18" customHeight="1" x14ac:dyDescent="0.2">
      <c r="A170" s="22" t="s">
        <v>176</v>
      </c>
      <c r="B170" s="20" t="s">
        <v>389</v>
      </c>
      <c r="C170" s="45">
        <f t="shared" si="24"/>
        <v>738.1395</v>
      </c>
      <c r="D170" s="56">
        <f t="shared" si="22"/>
        <v>893.14879499999995</v>
      </c>
      <c r="E170" s="57">
        <f t="shared" si="23"/>
        <v>29.525580000000001</v>
      </c>
      <c r="F170" s="55">
        <f t="shared" ref="F170:F191" si="30">E170*1.2</f>
        <v>35.430695999999998</v>
      </c>
      <c r="H170" s="38">
        <v>702.99</v>
      </c>
    </row>
    <row r="171" spans="1:8" ht="18" customHeight="1" x14ac:dyDescent="0.2">
      <c r="A171" s="22" t="s">
        <v>275</v>
      </c>
      <c r="B171" s="20" t="s">
        <v>452</v>
      </c>
      <c r="C171" s="45">
        <f t="shared" si="24"/>
        <v>1550.4300000000003</v>
      </c>
      <c r="D171" s="56">
        <f t="shared" si="22"/>
        <v>1876.0203000000004</v>
      </c>
      <c r="E171" s="57">
        <f t="shared" si="23"/>
        <v>62.01720000000001</v>
      </c>
      <c r="F171" s="55">
        <f>E171*1.2</f>
        <v>74.420640000000006</v>
      </c>
      <c r="H171" s="38">
        <v>1476.6000000000001</v>
      </c>
    </row>
    <row r="172" spans="1:8" ht="18" customHeight="1" x14ac:dyDescent="0.2">
      <c r="A172" s="22" t="s">
        <v>439</v>
      </c>
      <c r="B172" s="12" t="s">
        <v>440</v>
      </c>
      <c r="C172" s="45">
        <v>541.20000000000005</v>
      </c>
      <c r="D172" s="56">
        <f t="shared" ref="D172:D173" si="31">C172*1.21</f>
        <v>654.85200000000009</v>
      </c>
      <c r="E172" s="57">
        <f t="shared" ref="E172:E173" si="32">C172/25</f>
        <v>21.648000000000003</v>
      </c>
      <c r="F172" s="55">
        <f t="shared" ref="F172" si="33">E172*1.2</f>
        <v>25.977600000000002</v>
      </c>
      <c r="H172" s="38"/>
    </row>
    <row r="173" spans="1:8" ht="18" customHeight="1" x14ac:dyDescent="0.2">
      <c r="A173" s="22" t="s">
        <v>441</v>
      </c>
      <c r="B173" s="12" t="s">
        <v>442</v>
      </c>
      <c r="C173" s="45">
        <v>1423.4</v>
      </c>
      <c r="D173" s="56">
        <f t="shared" si="31"/>
        <v>1722.3140000000001</v>
      </c>
      <c r="E173" s="57">
        <f t="shared" si="32"/>
        <v>56.936000000000007</v>
      </c>
      <c r="F173" s="55">
        <f>E173*1.2</f>
        <v>68.3232</v>
      </c>
      <c r="H173" s="38"/>
    </row>
    <row r="174" spans="1:8" ht="18" customHeight="1" x14ac:dyDescent="0.2">
      <c r="A174" s="12" t="s">
        <v>172</v>
      </c>
      <c r="B174" s="20" t="s">
        <v>390</v>
      </c>
      <c r="C174" s="45">
        <f t="shared" si="24"/>
        <v>738.1395</v>
      </c>
      <c r="D174" s="56">
        <f t="shared" si="22"/>
        <v>893.14879499999995</v>
      </c>
      <c r="E174" s="57">
        <f t="shared" si="23"/>
        <v>29.525580000000001</v>
      </c>
      <c r="F174" s="55">
        <f t="shared" si="30"/>
        <v>35.430695999999998</v>
      </c>
      <c r="H174" s="38">
        <v>702.99</v>
      </c>
    </row>
    <row r="175" spans="1:8" ht="18" customHeight="1" x14ac:dyDescent="0.2">
      <c r="A175" s="12" t="s">
        <v>276</v>
      </c>
      <c r="B175" s="20" t="s">
        <v>453</v>
      </c>
      <c r="C175" s="45">
        <f t="shared" si="24"/>
        <v>1550.4300000000003</v>
      </c>
      <c r="D175" s="56">
        <f t="shared" si="22"/>
        <v>1876.0203000000004</v>
      </c>
      <c r="E175" s="57">
        <f t="shared" si="23"/>
        <v>62.01720000000001</v>
      </c>
      <c r="F175" s="55">
        <f>E175*1.2</f>
        <v>74.420640000000006</v>
      </c>
      <c r="H175" s="38">
        <v>1476.6000000000001</v>
      </c>
    </row>
    <row r="176" spans="1:8" ht="18" customHeight="1" x14ac:dyDescent="0.2">
      <c r="A176" s="22" t="s">
        <v>443</v>
      </c>
      <c r="B176" s="12" t="s">
        <v>444</v>
      </c>
      <c r="C176" s="45">
        <v>541.20000000000005</v>
      </c>
      <c r="D176" s="56">
        <f t="shared" ref="D176:D177" si="34">C176*1.21</f>
        <v>654.85200000000009</v>
      </c>
      <c r="E176" s="57">
        <f t="shared" ref="E176:E177" si="35">C176/25</f>
        <v>21.648000000000003</v>
      </c>
      <c r="F176" s="55">
        <f t="shared" ref="F176:F177" si="36">E176*1.2</f>
        <v>25.977600000000002</v>
      </c>
      <c r="H176" s="38">
        <v>856</v>
      </c>
    </row>
    <row r="177" spans="1:8" ht="18" customHeight="1" x14ac:dyDescent="0.2">
      <c r="A177" s="22" t="s">
        <v>446</v>
      </c>
      <c r="B177" s="12" t="s">
        <v>445</v>
      </c>
      <c r="C177" s="45">
        <v>1423.4</v>
      </c>
      <c r="D177" s="56">
        <f t="shared" si="34"/>
        <v>1722.3140000000001</v>
      </c>
      <c r="E177" s="57">
        <f t="shared" si="35"/>
        <v>56.936000000000007</v>
      </c>
      <c r="F177" s="55">
        <f t="shared" si="36"/>
        <v>68.3232</v>
      </c>
      <c r="H177" s="38">
        <v>856</v>
      </c>
    </row>
    <row r="178" spans="1:8" ht="18" customHeight="1" x14ac:dyDescent="0.2">
      <c r="A178" s="12" t="s">
        <v>282</v>
      </c>
      <c r="B178" s="12" t="s">
        <v>283</v>
      </c>
      <c r="C178" s="45">
        <f t="shared" ref="C178:C183" si="37">H176*1.05</f>
        <v>898.80000000000007</v>
      </c>
      <c r="D178" s="56">
        <f t="shared" ref="D178:D185" si="38">C178*1.21</f>
        <v>1087.548</v>
      </c>
      <c r="E178" s="57">
        <f t="shared" ref="E178:E185" si="39">C178/25</f>
        <v>35.952000000000005</v>
      </c>
      <c r="F178" s="55">
        <f t="shared" ref="F178:F185" si="40">E178*1.2</f>
        <v>43.142400000000002</v>
      </c>
      <c r="H178" s="38">
        <v>856</v>
      </c>
    </row>
    <row r="179" spans="1:8" ht="18" customHeight="1" x14ac:dyDescent="0.2">
      <c r="A179" s="12" t="s">
        <v>284</v>
      </c>
      <c r="B179" s="12" t="s">
        <v>286</v>
      </c>
      <c r="C179" s="45">
        <f t="shared" si="37"/>
        <v>898.80000000000007</v>
      </c>
      <c r="D179" s="56">
        <f t="shared" si="38"/>
        <v>1087.548</v>
      </c>
      <c r="E179" s="57">
        <f t="shared" si="39"/>
        <v>35.952000000000005</v>
      </c>
      <c r="F179" s="55">
        <f t="shared" si="40"/>
        <v>43.142400000000002</v>
      </c>
      <c r="H179" s="38">
        <v>875.47400000000005</v>
      </c>
    </row>
    <row r="180" spans="1:8" ht="18" customHeight="1" x14ac:dyDescent="0.2">
      <c r="A180" s="12" t="s">
        <v>285</v>
      </c>
      <c r="B180" s="12" t="s">
        <v>287</v>
      </c>
      <c r="C180" s="45">
        <f t="shared" si="37"/>
        <v>898.80000000000007</v>
      </c>
      <c r="D180" s="56">
        <f t="shared" si="38"/>
        <v>1087.548</v>
      </c>
      <c r="E180" s="57">
        <f t="shared" si="39"/>
        <v>35.952000000000005</v>
      </c>
      <c r="F180" s="55">
        <f t="shared" si="40"/>
        <v>43.142400000000002</v>
      </c>
      <c r="H180" s="38">
        <v>1848.211</v>
      </c>
    </row>
    <row r="181" spans="1:8" ht="32.1" customHeight="1" x14ac:dyDescent="0.2">
      <c r="A181" s="12" t="s">
        <v>280</v>
      </c>
      <c r="B181" s="20" t="s">
        <v>394</v>
      </c>
      <c r="C181" s="45">
        <f t="shared" si="37"/>
        <v>919.24770000000012</v>
      </c>
      <c r="D181" s="56">
        <f t="shared" si="38"/>
        <v>1112.2897170000001</v>
      </c>
      <c r="E181" s="57">
        <f t="shared" si="39"/>
        <v>36.769908000000008</v>
      </c>
      <c r="F181" s="55">
        <f t="shared" si="40"/>
        <v>44.123889600000005</v>
      </c>
      <c r="H181" s="38">
        <v>1476.8140000000001</v>
      </c>
    </row>
    <row r="182" spans="1:8" ht="32.1" customHeight="1" x14ac:dyDescent="0.2">
      <c r="A182" s="12" t="s">
        <v>281</v>
      </c>
      <c r="B182" s="20" t="s">
        <v>454</v>
      </c>
      <c r="C182" s="45">
        <f t="shared" si="37"/>
        <v>1940.6215500000001</v>
      </c>
      <c r="D182" s="56">
        <f t="shared" si="38"/>
        <v>2348.1520755000001</v>
      </c>
      <c r="E182" s="57">
        <f t="shared" si="39"/>
        <v>77.624862000000007</v>
      </c>
      <c r="F182" s="55">
        <f t="shared" si="40"/>
        <v>93.149834400000003</v>
      </c>
      <c r="H182" s="38"/>
    </row>
    <row r="183" spans="1:8" ht="32.1" customHeight="1" x14ac:dyDescent="0.2">
      <c r="A183" s="12" t="s">
        <v>295</v>
      </c>
      <c r="B183" s="20" t="s">
        <v>396</v>
      </c>
      <c r="C183" s="45">
        <f t="shared" si="37"/>
        <v>1550.6547</v>
      </c>
      <c r="D183" s="56">
        <f t="shared" si="38"/>
        <v>1876.292187</v>
      </c>
      <c r="E183" s="57">
        <f t="shared" si="39"/>
        <v>62.026188000000005</v>
      </c>
      <c r="F183" s="55">
        <f t="shared" si="40"/>
        <v>74.431425599999997</v>
      </c>
      <c r="H183" s="38"/>
    </row>
    <row r="184" spans="1:8" ht="32.1" customHeight="1" x14ac:dyDescent="0.2">
      <c r="A184" s="12" t="s">
        <v>417</v>
      </c>
      <c r="B184" s="20" t="s">
        <v>416</v>
      </c>
      <c r="C184" s="45">
        <v>3000</v>
      </c>
      <c r="D184" s="56">
        <f t="shared" si="38"/>
        <v>3630</v>
      </c>
      <c r="E184" s="57">
        <f t="shared" si="39"/>
        <v>120</v>
      </c>
      <c r="F184" s="55">
        <f t="shared" si="40"/>
        <v>144</v>
      </c>
      <c r="H184" s="38">
        <v>2175.4169999999999</v>
      </c>
    </row>
    <row r="185" spans="1:8" ht="32.1" customHeight="1" x14ac:dyDescent="0.2">
      <c r="A185" s="12" t="s">
        <v>418</v>
      </c>
      <c r="B185" s="20" t="s">
        <v>455</v>
      </c>
      <c r="C185" s="45">
        <v>3000</v>
      </c>
      <c r="D185" s="56">
        <f t="shared" si="38"/>
        <v>3630</v>
      </c>
      <c r="E185" s="57">
        <f t="shared" si="39"/>
        <v>120</v>
      </c>
      <c r="F185" s="55">
        <f t="shared" si="40"/>
        <v>144</v>
      </c>
      <c r="H185" s="38">
        <v>4412.68</v>
      </c>
    </row>
    <row r="186" spans="1:8" ht="18" customHeight="1" x14ac:dyDescent="0.2">
      <c r="A186" s="12" t="s">
        <v>134</v>
      </c>
      <c r="B186" s="12" t="s">
        <v>391</v>
      </c>
      <c r="C186" s="45">
        <f t="shared" ref="C186:C191" si="41">H184*1.05</f>
        <v>2284.1878499999998</v>
      </c>
      <c r="D186" s="56">
        <f t="shared" si="22"/>
        <v>2763.8672984999998</v>
      </c>
      <c r="E186" s="57">
        <f t="shared" si="23"/>
        <v>91.367513999999986</v>
      </c>
      <c r="F186" s="55">
        <f t="shared" si="30"/>
        <v>109.64101679999997</v>
      </c>
      <c r="H186" s="38">
        <v>2175.4169999999999</v>
      </c>
    </row>
    <row r="187" spans="1:8" ht="18" customHeight="1" x14ac:dyDescent="0.2">
      <c r="A187" s="12" t="s">
        <v>277</v>
      </c>
      <c r="B187" s="20" t="s">
        <v>456</v>
      </c>
      <c r="C187" s="45">
        <f t="shared" si="41"/>
        <v>4633.3140000000003</v>
      </c>
      <c r="D187" s="56">
        <f t="shared" si="22"/>
        <v>5606.3099400000001</v>
      </c>
      <c r="E187" s="57">
        <f t="shared" si="23"/>
        <v>185.33256</v>
      </c>
      <c r="F187" s="55">
        <f>E187*1.2</f>
        <v>222.39907199999999</v>
      </c>
      <c r="H187" s="38">
        <v>4412.68</v>
      </c>
    </row>
    <row r="188" spans="1:8" ht="18" customHeight="1" x14ac:dyDescent="0.2">
      <c r="A188" s="12" t="s">
        <v>177</v>
      </c>
      <c r="B188" s="20" t="s">
        <v>392</v>
      </c>
      <c r="C188" s="45">
        <f t="shared" si="41"/>
        <v>2284.1878499999998</v>
      </c>
      <c r="D188" s="56">
        <f t="shared" si="22"/>
        <v>2763.8672984999998</v>
      </c>
      <c r="E188" s="57">
        <f t="shared" si="23"/>
        <v>91.367513999999986</v>
      </c>
      <c r="F188" s="55">
        <f t="shared" si="30"/>
        <v>109.64101679999997</v>
      </c>
      <c r="H188" s="38">
        <v>2175.4169999999999</v>
      </c>
    </row>
    <row r="189" spans="1:8" ht="18" customHeight="1" x14ac:dyDescent="0.2">
      <c r="A189" s="12" t="s">
        <v>278</v>
      </c>
      <c r="B189" s="20" t="s">
        <v>457</v>
      </c>
      <c r="C189" s="45">
        <f t="shared" si="41"/>
        <v>4633.3140000000003</v>
      </c>
      <c r="D189" s="56">
        <f t="shared" si="22"/>
        <v>5606.3099400000001</v>
      </c>
      <c r="E189" s="57">
        <f t="shared" si="23"/>
        <v>185.33256</v>
      </c>
      <c r="F189" s="55">
        <f>E189*1.2</f>
        <v>222.39907199999999</v>
      </c>
      <c r="H189" s="38">
        <v>4412.68</v>
      </c>
    </row>
    <row r="190" spans="1:8" ht="18" customHeight="1" x14ac:dyDescent="0.2">
      <c r="A190" s="12" t="s">
        <v>135</v>
      </c>
      <c r="B190" s="20" t="s">
        <v>393</v>
      </c>
      <c r="C190" s="45">
        <f t="shared" si="41"/>
        <v>2284.1878499999998</v>
      </c>
      <c r="D190" s="56">
        <f t="shared" si="22"/>
        <v>2763.8672984999998</v>
      </c>
      <c r="E190" s="57">
        <f t="shared" si="23"/>
        <v>91.367513999999986</v>
      </c>
      <c r="F190" s="55">
        <f>E190*1.2</f>
        <v>109.64101679999997</v>
      </c>
      <c r="H190" s="38">
        <v>2175.4169999999999</v>
      </c>
    </row>
    <row r="191" spans="1:8" ht="18" customHeight="1" x14ac:dyDescent="0.2">
      <c r="A191" s="12" t="s">
        <v>279</v>
      </c>
      <c r="B191" s="20" t="s">
        <v>458</v>
      </c>
      <c r="C191" s="45">
        <f t="shared" si="41"/>
        <v>4633.3140000000003</v>
      </c>
      <c r="D191" s="56">
        <f t="shared" si="22"/>
        <v>5606.3099400000001</v>
      </c>
      <c r="E191" s="57">
        <f t="shared" si="23"/>
        <v>185.33256</v>
      </c>
      <c r="F191" s="55">
        <f t="shared" si="30"/>
        <v>222.39907199999999</v>
      </c>
      <c r="H191" s="38">
        <v>2175.4169999999999</v>
      </c>
    </row>
    <row r="192" spans="1:8" ht="18" customHeight="1" x14ac:dyDescent="0.2">
      <c r="A192" s="12" t="s">
        <v>288</v>
      </c>
      <c r="B192" s="12" t="s">
        <v>289</v>
      </c>
      <c r="C192" s="54">
        <f>H190*1.05</f>
        <v>2284.1878499999998</v>
      </c>
      <c r="D192" s="56">
        <f t="shared" si="22"/>
        <v>2763.8672984999998</v>
      </c>
      <c r="E192" s="58">
        <f t="shared" si="23"/>
        <v>91.367513999999986</v>
      </c>
      <c r="F192" s="56">
        <f t="shared" ref="F192:F204" si="42">E192*1.2</f>
        <v>109.64101679999997</v>
      </c>
      <c r="H192" s="38">
        <v>2175.4169999999999</v>
      </c>
    </row>
    <row r="193" spans="1:8" ht="18" customHeight="1" x14ac:dyDescent="0.2">
      <c r="A193" s="12" t="s">
        <v>290</v>
      </c>
      <c r="B193" s="12" t="s">
        <v>291</v>
      </c>
      <c r="C193" s="45">
        <f>H191*1.05</f>
        <v>2284.1878499999998</v>
      </c>
      <c r="D193" s="56">
        <f t="shared" si="22"/>
        <v>2763.8672984999998</v>
      </c>
      <c r="E193" s="57">
        <f t="shared" si="23"/>
        <v>91.367513999999986</v>
      </c>
      <c r="F193" s="55">
        <f t="shared" si="42"/>
        <v>109.64101679999997</v>
      </c>
      <c r="H193" s="53" t="s">
        <v>340</v>
      </c>
    </row>
    <row r="194" spans="1:8" ht="18" customHeight="1" x14ac:dyDescent="0.2">
      <c r="A194" s="12" t="s">
        <v>293</v>
      </c>
      <c r="B194" s="12" t="s">
        <v>292</v>
      </c>
      <c r="C194" s="45">
        <f>H192*1.05</f>
        <v>2284.1878499999998</v>
      </c>
      <c r="D194" s="56">
        <f t="shared" si="22"/>
        <v>2763.8672984999998</v>
      </c>
      <c r="E194" s="57">
        <f t="shared" si="23"/>
        <v>91.367513999999986</v>
      </c>
      <c r="F194" s="55">
        <f t="shared" si="42"/>
        <v>109.64101679999997</v>
      </c>
      <c r="H194" s="38"/>
    </row>
    <row r="195" spans="1:8" ht="18" customHeight="1" x14ac:dyDescent="0.2">
      <c r="A195" s="12" t="s">
        <v>449</v>
      </c>
      <c r="B195" s="12" t="s">
        <v>447</v>
      </c>
      <c r="C195" s="45">
        <v>4867.8</v>
      </c>
      <c r="D195" s="56">
        <f t="shared" ref="D195:D197" si="43">C195*1.21</f>
        <v>5890.0380000000005</v>
      </c>
      <c r="E195" s="57">
        <f t="shared" ref="E195:E197" si="44">C195/25</f>
        <v>194.71200000000002</v>
      </c>
      <c r="F195" s="55">
        <f t="shared" ref="F195:F197" si="45">E195*1.2</f>
        <v>233.65440000000001</v>
      </c>
      <c r="H195" s="38">
        <v>243.21100000000001</v>
      </c>
    </row>
    <row r="196" spans="1:8" ht="18" customHeight="1" x14ac:dyDescent="0.2">
      <c r="A196" s="12" t="s">
        <v>450</v>
      </c>
      <c r="B196" s="12" t="s">
        <v>448</v>
      </c>
      <c r="C196" s="45">
        <v>4867.8</v>
      </c>
      <c r="D196" s="56">
        <f t="shared" si="43"/>
        <v>5890.0380000000005</v>
      </c>
      <c r="E196" s="57">
        <f t="shared" si="44"/>
        <v>194.71200000000002</v>
      </c>
      <c r="F196" s="55">
        <f t="shared" si="45"/>
        <v>233.65440000000001</v>
      </c>
      <c r="H196" s="38"/>
    </row>
    <row r="197" spans="1:8" ht="32.1" customHeight="1" x14ac:dyDescent="0.2">
      <c r="A197" s="12" t="s">
        <v>459</v>
      </c>
      <c r="B197" s="20" t="s">
        <v>460</v>
      </c>
      <c r="C197" s="45">
        <v>4531.3999999999996</v>
      </c>
      <c r="D197" s="56">
        <f t="shared" si="43"/>
        <v>5482.9939999999997</v>
      </c>
      <c r="E197" s="57">
        <f t="shared" si="44"/>
        <v>181.25599999999997</v>
      </c>
      <c r="F197" s="55">
        <f t="shared" si="45"/>
        <v>217.50719999999995</v>
      </c>
      <c r="H197" s="38"/>
    </row>
    <row r="198" spans="1:8" ht="32.1" customHeight="1" x14ac:dyDescent="0.2">
      <c r="A198" s="12" t="s">
        <v>294</v>
      </c>
      <c r="B198" s="20" t="s">
        <v>395</v>
      </c>
      <c r="C198" s="45">
        <v>3704.7</v>
      </c>
      <c r="D198" s="56">
        <f t="shared" si="22"/>
        <v>4482.6869999999999</v>
      </c>
      <c r="E198" s="57">
        <f t="shared" si="23"/>
        <v>148.18799999999999</v>
      </c>
      <c r="F198" s="55">
        <f t="shared" si="42"/>
        <v>177.82559999999998</v>
      </c>
      <c r="H198" s="38"/>
    </row>
    <row r="199" spans="1:8" ht="18" customHeight="1" x14ac:dyDescent="0.2">
      <c r="A199" s="44" t="s">
        <v>338</v>
      </c>
      <c r="B199" s="20" t="s">
        <v>339</v>
      </c>
      <c r="C199" s="45">
        <f>H195*1.05</f>
        <v>255.37155000000001</v>
      </c>
      <c r="D199" s="56">
        <f t="shared" si="22"/>
        <v>308.99957549999999</v>
      </c>
      <c r="E199" s="57">
        <f t="shared" si="23"/>
        <v>10.214862</v>
      </c>
      <c r="F199" s="55">
        <f t="shared" si="42"/>
        <v>12.2578344</v>
      </c>
    </row>
    <row r="200" spans="1:8" ht="32.25" customHeight="1" x14ac:dyDescent="0.2">
      <c r="A200" s="50"/>
      <c r="B200" s="37"/>
      <c r="C200" s="51"/>
      <c r="D200" s="39"/>
      <c r="E200" s="40"/>
      <c r="F200" s="41"/>
      <c r="H200" s="53" t="s">
        <v>340</v>
      </c>
    </row>
    <row r="201" spans="1:8" ht="18" customHeight="1" x14ac:dyDescent="0.2">
      <c r="A201" s="72" t="s">
        <v>318</v>
      </c>
      <c r="B201" s="72"/>
      <c r="C201" s="72"/>
      <c r="D201" s="72"/>
      <c r="E201" s="72"/>
      <c r="F201" s="72"/>
      <c r="H201" s="38">
        <v>11075.784000000001</v>
      </c>
    </row>
    <row r="202" spans="1:8" ht="32.1" customHeight="1" thickBot="1" x14ac:dyDescent="0.25">
      <c r="A202" s="66" t="s">
        <v>0</v>
      </c>
      <c r="B202" s="67" t="s">
        <v>1</v>
      </c>
      <c r="C202" s="68" t="s">
        <v>31</v>
      </c>
      <c r="D202" s="68" t="s">
        <v>32</v>
      </c>
      <c r="E202" s="69" t="s">
        <v>33</v>
      </c>
      <c r="F202" s="68" t="s">
        <v>34</v>
      </c>
      <c r="H202" s="38">
        <v>7702.2880000000005</v>
      </c>
    </row>
    <row r="203" spans="1:8" ht="18" customHeight="1" thickTop="1" x14ac:dyDescent="0.2">
      <c r="A203" s="11" t="s">
        <v>319</v>
      </c>
      <c r="B203" s="11" t="s">
        <v>322</v>
      </c>
      <c r="C203" s="45">
        <f>H201*1.05*1.15</f>
        <v>13374.009180000003</v>
      </c>
      <c r="D203" s="56">
        <f>C203*1.21</f>
        <v>16182.551107800004</v>
      </c>
      <c r="E203" s="57">
        <f>C203/25</f>
        <v>534.96036720000006</v>
      </c>
      <c r="F203" s="55">
        <f t="shared" si="42"/>
        <v>641.95244064000008</v>
      </c>
      <c r="H203" s="38">
        <v>10390.556</v>
      </c>
    </row>
    <row r="204" spans="1:8" ht="17.25" customHeight="1" x14ac:dyDescent="0.2">
      <c r="A204" s="11" t="s">
        <v>320</v>
      </c>
      <c r="B204" s="11" t="s">
        <v>323</v>
      </c>
      <c r="C204" s="45">
        <f>H202*1.05*1.15</f>
        <v>9300.5127599999996</v>
      </c>
      <c r="D204" s="56">
        <f>C204*1.21</f>
        <v>11253.620439599999</v>
      </c>
      <c r="E204" s="57">
        <f>C204/25</f>
        <v>372.02051039999998</v>
      </c>
      <c r="F204" s="55">
        <f t="shared" si="42"/>
        <v>446.42461247999995</v>
      </c>
    </row>
    <row r="205" spans="1:8" ht="18" customHeight="1" x14ac:dyDescent="0.2">
      <c r="A205" s="42" t="s">
        <v>321</v>
      </c>
      <c r="B205" s="11" t="s">
        <v>334</v>
      </c>
      <c r="C205" s="45">
        <f>H203*1.05*1.15</f>
        <v>12546.596369999999</v>
      </c>
      <c r="D205" s="56">
        <f>C205*1.21</f>
        <v>15181.381607699999</v>
      </c>
      <c r="E205" s="57">
        <f>C205/25</f>
        <v>501.86385479999996</v>
      </c>
      <c r="F205" s="55">
        <f t="shared" ref="F205" si="46">E205*1.2</f>
        <v>602.23662575999992</v>
      </c>
      <c r="H205" s="53"/>
    </row>
    <row r="206" spans="1:8" ht="32.25" customHeight="1" x14ac:dyDescent="0.2">
      <c r="A206" s="36"/>
      <c r="B206" s="36"/>
      <c r="C206" s="38"/>
      <c r="D206" s="39"/>
      <c r="E206" s="40"/>
      <c r="F206" s="41"/>
      <c r="H206" s="53" t="s">
        <v>340</v>
      </c>
    </row>
    <row r="207" spans="1:8" ht="18" customHeight="1" x14ac:dyDescent="0.2">
      <c r="A207" s="72" t="s">
        <v>324</v>
      </c>
      <c r="B207" s="72"/>
      <c r="C207" s="72"/>
      <c r="D207" s="72"/>
      <c r="E207" s="72"/>
      <c r="F207" s="72"/>
      <c r="H207" s="38">
        <v>4412.68</v>
      </c>
    </row>
    <row r="208" spans="1:8" ht="32.1" customHeight="1" thickBot="1" x14ac:dyDescent="0.25">
      <c r="A208" s="66" t="s">
        <v>0</v>
      </c>
      <c r="B208" s="67" t="s">
        <v>1</v>
      </c>
      <c r="C208" s="68" t="s">
        <v>31</v>
      </c>
      <c r="D208" s="68" t="s">
        <v>32</v>
      </c>
      <c r="E208" s="69" t="s">
        <v>33</v>
      </c>
      <c r="F208" s="68" t="s">
        <v>34</v>
      </c>
      <c r="H208" s="38">
        <v>2644.0770000000002</v>
      </c>
    </row>
    <row r="209" spans="1:8" ht="18" customHeight="1" thickTop="1" x14ac:dyDescent="0.2">
      <c r="A209" s="11" t="s">
        <v>325</v>
      </c>
      <c r="B209" s="11" t="s">
        <v>328</v>
      </c>
      <c r="C209" s="45">
        <f>H207*1.05</f>
        <v>4633.3140000000003</v>
      </c>
      <c r="D209" s="56">
        <f>C209*1.21</f>
        <v>5606.3099400000001</v>
      </c>
      <c r="E209" s="57">
        <f>C209/25</f>
        <v>185.33256</v>
      </c>
      <c r="F209" s="55">
        <f>E209*1.2</f>
        <v>222.39907199999999</v>
      </c>
      <c r="H209" s="38">
        <v>2644.0770000000002</v>
      </c>
    </row>
    <row r="210" spans="1:8" ht="17.25" customHeight="1" x14ac:dyDescent="0.2">
      <c r="A210" s="11" t="s">
        <v>326</v>
      </c>
      <c r="B210" s="11" t="s">
        <v>329</v>
      </c>
      <c r="C210" s="45">
        <f>H208*1.05</f>
        <v>2776.2808500000006</v>
      </c>
      <c r="D210" s="56">
        <f>C210*1.21</f>
        <v>3359.2998285000008</v>
      </c>
      <c r="E210" s="57">
        <f>C210/25</f>
        <v>111.05123400000002</v>
      </c>
      <c r="F210" s="55">
        <f>E210*1.2</f>
        <v>133.26148080000002</v>
      </c>
    </row>
    <row r="211" spans="1:8" ht="18" customHeight="1" x14ac:dyDescent="0.2">
      <c r="A211" s="11" t="s">
        <v>327</v>
      </c>
      <c r="B211" s="11" t="s">
        <v>330</v>
      </c>
      <c r="C211" s="45">
        <f>H209*1.05</f>
        <v>2776.2808500000006</v>
      </c>
      <c r="D211" s="56">
        <f>C211*1.21</f>
        <v>3359.2998285000008</v>
      </c>
      <c r="E211" s="57">
        <f>C211/25</f>
        <v>111.05123400000002</v>
      </c>
      <c r="F211" s="55">
        <f>E211*1.2</f>
        <v>133.26148080000002</v>
      </c>
    </row>
    <row r="212" spans="1:8" ht="32.25" customHeight="1" x14ac:dyDescent="0.2">
      <c r="A212" s="36"/>
      <c r="B212" s="37"/>
      <c r="C212" s="38"/>
      <c r="D212" s="39"/>
      <c r="E212" s="40"/>
      <c r="F212" s="41"/>
      <c r="H212" s="53" t="s">
        <v>340</v>
      </c>
    </row>
    <row r="213" spans="1:8" ht="18" customHeight="1" x14ac:dyDescent="0.2">
      <c r="A213" s="72" t="s">
        <v>136</v>
      </c>
      <c r="B213" s="72"/>
      <c r="C213" s="72"/>
      <c r="D213" s="72"/>
      <c r="E213" s="72"/>
      <c r="F213" s="72"/>
      <c r="H213" s="38">
        <v>6552.68</v>
      </c>
    </row>
    <row r="214" spans="1:8" ht="32.1" customHeight="1" thickBot="1" x14ac:dyDescent="0.25">
      <c r="A214" s="66" t="s">
        <v>0</v>
      </c>
      <c r="B214" s="67" t="s">
        <v>1</v>
      </c>
      <c r="C214" s="68" t="s">
        <v>31</v>
      </c>
      <c r="D214" s="68" t="s">
        <v>32</v>
      </c>
      <c r="E214" s="69" t="s">
        <v>33</v>
      </c>
      <c r="F214" s="68" t="s">
        <v>34</v>
      </c>
      <c r="H214" s="38">
        <v>6862.1239999999998</v>
      </c>
    </row>
    <row r="215" spans="1:8" ht="18" customHeight="1" thickTop="1" x14ac:dyDescent="0.2">
      <c r="A215" s="12" t="s">
        <v>137</v>
      </c>
      <c r="B215" s="11" t="s">
        <v>372</v>
      </c>
      <c r="C215" s="45">
        <f>H213*1.05*1.15</f>
        <v>7912.3611000000001</v>
      </c>
      <c r="D215" s="56">
        <f t="shared" ref="D215:D249" si="47">C215*1.21</f>
        <v>9573.9569310000006</v>
      </c>
      <c r="E215" s="57">
        <f t="shared" ref="E215:E249" si="48">C215/25</f>
        <v>316.49444399999999</v>
      </c>
      <c r="F215" s="55">
        <f t="shared" ref="F215:F221" si="49">E215*1.2</f>
        <v>379.79333279999997</v>
      </c>
      <c r="H215" s="38">
        <v>7198.2110000000002</v>
      </c>
    </row>
    <row r="216" spans="1:8" ht="18" customHeight="1" x14ac:dyDescent="0.2">
      <c r="A216" s="12" t="s">
        <v>138</v>
      </c>
      <c r="B216" s="11" t="s">
        <v>373</v>
      </c>
      <c r="C216" s="45">
        <f>H214*1.05*1.15</f>
        <v>8286.014729999999</v>
      </c>
      <c r="D216" s="56">
        <f t="shared" si="47"/>
        <v>10026.077823299998</v>
      </c>
      <c r="E216" s="57">
        <f t="shared" si="48"/>
        <v>331.44058919999998</v>
      </c>
      <c r="F216" s="55">
        <f t="shared" si="49"/>
        <v>397.72870703999996</v>
      </c>
      <c r="H216" s="38">
        <v>7551.9530000000004</v>
      </c>
    </row>
    <row r="217" spans="1:8" ht="18" customHeight="1" x14ac:dyDescent="0.2">
      <c r="A217" s="12" t="s">
        <v>139</v>
      </c>
      <c r="B217" s="11" t="s">
        <v>374</v>
      </c>
      <c r="C217" s="45">
        <f t="shared" ref="C217:C220" si="50">H215*1.05*1.15</f>
        <v>8691.8397825000011</v>
      </c>
      <c r="D217" s="56">
        <f t="shared" ref="D217:D220" si="51">C217*1.21</f>
        <v>10517.126136825002</v>
      </c>
      <c r="E217" s="57">
        <f t="shared" ref="E217:E220" si="52">C217/25</f>
        <v>347.67359130000006</v>
      </c>
      <c r="F217" s="55">
        <f t="shared" ref="F217:F220" si="53">E217*1.2</f>
        <v>417.20830956000003</v>
      </c>
      <c r="H217" s="38">
        <v>11164.273000000001</v>
      </c>
    </row>
    <row r="218" spans="1:8" ht="18" customHeight="1" x14ac:dyDescent="0.2">
      <c r="A218" s="12" t="s">
        <v>140</v>
      </c>
      <c r="B218" s="11" t="s">
        <v>375</v>
      </c>
      <c r="C218" s="45">
        <f t="shared" si="50"/>
        <v>9118.9832475000003</v>
      </c>
      <c r="D218" s="56">
        <f t="shared" si="51"/>
        <v>11033.969729475</v>
      </c>
      <c r="E218" s="57">
        <f t="shared" si="52"/>
        <v>364.75932990000001</v>
      </c>
      <c r="F218" s="55">
        <f t="shared" si="53"/>
        <v>437.71119587999999</v>
      </c>
      <c r="H218" s="38">
        <v>9448.7420000000002</v>
      </c>
    </row>
    <row r="219" spans="1:8" ht="18" customHeight="1" x14ac:dyDescent="0.2">
      <c r="A219" s="12" t="s">
        <v>141</v>
      </c>
      <c r="B219" s="11" t="s">
        <v>376</v>
      </c>
      <c r="C219" s="45">
        <f t="shared" si="50"/>
        <v>13480.859647499999</v>
      </c>
      <c r="D219" s="56">
        <f t="shared" si="51"/>
        <v>16311.840173474999</v>
      </c>
      <c r="E219" s="57">
        <f t="shared" si="52"/>
        <v>539.23438590000001</v>
      </c>
      <c r="F219" s="55">
        <f t="shared" si="53"/>
        <v>647.08126307999999</v>
      </c>
      <c r="H219" s="29">
        <v>4815</v>
      </c>
    </row>
    <row r="220" spans="1:8" ht="18" customHeight="1" x14ac:dyDescent="0.2">
      <c r="A220" s="12" t="s">
        <v>142</v>
      </c>
      <c r="B220" s="11" t="s">
        <v>377</v>
      </c>
      <c r="C220" s="45">
        <f t="shared" si="50"/>
        <v>11409.355965000001</v>
      </c>
      <c r="D220" s="56">
        <f t="shared" si="51"/>
        <v>13805.32071765</v>
      </c>
      <c r="E220" s="57">
        <f t="shared" si="52"/>
        <v>456.37423860000001</v>
      </c>
      <c r="F220" s="55">
        <f t="shared" si="53"/>
        <v>547.64908632000004</v>
      </c>
      <c r="H220" s="29">
        <v>6154.7470000000003</v>
      </c>
    </row>
    <row r="221" spans="1:8" ht="18" customHeight="1" x14ac:dyDescent="0.2">
      <c r="A221" s="25" t="s">
        <v>236</v>
      </c>
      <c r="B221" s="11" t="s">
        <v>397</v>
      </c>
      <c r="C221" s="54">
        <f t="shared" ref="C221:C249" si="54">H219*1.05</f>
        <v>5055.75</v>
      </c>
      <c r="D221" s="56">
        <f t="shared" si="47"/>
        <v>6117.4574999999995</v>
      </c>
      <c r="E221" s="57">
        <f t="shared" si="48"/>
        <v>202.23</v>
      </c>
      <c r="F221" s="55">
        <f t="shared" si="49"/>
        <v>242.67599999999999</v>
      </c>
      <c r="H221" s="29">
        <v>6154.7470000000003</v>
      </c>
    </row>
    <row r="222" spans="1:8" ht="18" customHeight="1" x14ac:dyDescent="0.2">
      <c r="A222" s="23" t="s">
        <v>160</v>
      </c>
      <c r="B222" s="11" t="s">
        <v>378</v>
      </c>
      <c r="C222" s="54">
        <f t="shared" si="54"/>
        <v>6462.4843500000006</v>
      </c>
      <c r="D222" s="56">
        <f t="shared" si="47"/>
        <v>7819.6060635000003</v>
      </c>
      <c r="E222" s="59">
        <f t="shared" si="48"/>
        <v>258.49937400000005</v>
      </c>
      <c r="F222" s="56">
        <f t="shared" ref="F222:F241" si="55">E222*1.2</f>
        <v>310.19924880000002</v>
      </c>
      <c r="H222" s="29">
        <v>7693.4070000000011</v>
      </c>
    </row>
    <row r="223" spans="1:8" ht="18" customHeight="1" x14ac:dyDescent="0.2">
      <c r="A223" s="23" t="s">
        <v>161</v>
      </c>
      <c r="B223" s="11" t="s">
        <v>379</v>
      </c>
      <c r="C223" s="45">
        <f t="shared" si="54"/>
        <v>6462.4843500000006</v>
      </c>
      <c r="D223" s="56">
        <f t="shared" si="47"/>
        <v>7819.6060635000003</v>
      </c>
      <c r="E223" s="57">
        <f t="shared" si="48"/>
        <v>258.49937400000005</v>
      </c>
      <c r="F223" s="55">
        <f t="shared" si="55"/>
        <v>310.19924880000002</v>
      </c>
      <c r="H223" s="29">
        <v>7693.4070000000011</v>
      </c>
    </row>
    <row r="224" spans="1:8" ht="18" customHeight="1" x14ac:dyDescent="0.2">
      <c r="A224" s="23" t="s">
        <v>298</v>
      </c>
      <c r="B224" s="11" t="s">
        <v>380</v>
      </c>
      <c r="C224" s="45">
        <f t="shared" si="54"/>
        <v>8078.0773500000014</v>
      </c>
      <c r="D224" s="56">
        <f t="shared" si="47"/>
        <v>9774.4735935000008</v>
      </c>
      <c r="E224" s="57">
        <f t="shared" si="48"/>
        <v>323.12309400000004</v>
      </c>
      <c r="F224" s="55">
        <f t="shared" si="55"/>
        <v>387.74771280000004</v>
      </c>
      <c r="H224" s="38">
        <v>7777.402000000001</v>
      </c>
    </row>
    <row r="225" spans="1:8" ht="18" customHeight="1" x14ac:dyDescent="0.2">
      <c r="A225" s="23" t="s">
        <v>299</v>
      </c>
      <c r="B225" s="11" t="s">
        <v>381</v>
      </c>
      <c r="C225" s="45">
        <f>H223*1.05</f>
        <v>8078.0773500000014</v>
      </c>
      <c r="D225" s="56">
        <f t="shared" si="47"/>
        <v>9774.4735935000008</v>
      </c>
      <c r="E225" s="57">
        <f t="shared" si="48"/>
        <v>323.12309400000004</v>
      </c>
      <c r="F225" s="55">
        <f t="shared" si="55"/>
        <v>387.74771280000004</v>
      </c>
      <c r="H225" s="38">
        <v>8091.34</v>
      </c>
    </row>
    <row r="226" spans="1:8" ht="18" customHeight="1" x14ac:dyDescent="0.2">
      <c r="A226" s="12" t="s">
        <v>304</v>
      </c>
      <c r="B226" s="35" t="s">
        <v>402</v>
      </c>
      <c r="C226" s="45">
        <f>H224*1.05*1.15</f>
        <v>9391.2129150000001</v>
      </c>
      <c r="D226" s="56">
        <f>C226*1.21</f>
        <v>11363.367627149999</v>
      </c>
      <c r="E226" s="57">
        <f>C226/25</f>
        <v>375.64851659999999</v>
      </c>
      <c r="F226" s="55">
        <f>E226*1.2</f>
        <v>450.77821991999997</v>
      </c>
      <c r="H226" s="38">
        <v>8197.4840000000004</v>
      </c>
    </row>
    <row r="227" spans="1:8" ht="18" customHeight="1" x14ac:dyDescent="0.2">
      <c r="A227" s="12" t="s">
        <v>305</v>
      </c>
      <c r="B227" s="20" t="s">
        <v>403</v>
      </c>
      <c r="C227" s="54">
        <f>H225*1.05*1.15</f>
        <v>9770.2930500000002</v>
      </c>
      <c r="D227" s="56">
        <f>C227*1.21</f>
        <v>11822.0545905</v>
      </c>
      <c r="E227" s="58">
        <f>C227/25</f>
        <v>390.81172200000003</v>
      </c>
      <c r="F227" s="56">
        <f>E227*1.2</f>
        <v>468.97406640000003</v>
      </c>
      <c r="H227" s="38">
        <v>8511.4220000000005</v>
      </c>
    </row>
    <row r="228" spans="1:8" ht="18" customHeight="1" x14ac:dyDescent="0.2">
      <c r="A228" s="12" t="s">
        <v>306</v>
      </c>
      <c r="B228" s="11" t="s">
        <v>404</v>
      </c>
      <c r="C228" s="45">
        <f t="shared" ref="C228:C239" si="56">H226*1.05*1.15</f>
        <v>9898.4619299999995</v>
      </c>
      <c r="D228" s="56">
        <f t="shared" ref="D228:D239" si="57">C228*1.21</f>
        <v>11977.1389353</v>
      </c>
      <c r="E228" s="57">
        <f t="shared" ref="E228:E239" si="58">C228/25</f>
        <v>395.93847719999997</v>
      </c>
      <c r="F228" s="55">
        <f t="shared" ref="F228:F239" si="59">E228*1.2</f>
        <v>475.12617263999994</v>
      </c>
      <c r="H228" s="38">
        <v>12123.742</v>
      </c>
    </row>
    <row r="229" spans="1:8" ht="18" customHeight="1" x14ac:dyDescent="0.2">
      <c r="A229" s="12" t="s">
        <v>307</v>
      </c>
      <c r="B229" s="11" t="s">
        <v>405</v>
      </c>
      <c r="C229" s="54">
        <f t="shared" si="56"/>
        <v>10277.542065000001</v>
      </c>
      <c r="D229" s="56">
        <f t="shared" si="57"/>
        <v>12435.825898650002</v>
      </c>
      <c r="E229" s="59">
        <f t="shared" si="58"/>
        <v>411.10168260000006</v>
      </c>
      <c r="F229" s="56">
        <f t="shared" si="59"/>
        <v>493.32201912000005</v>
      </c>
      <c r="H229" s="53" t="s">
        <v>340</v>
      </c>
    </row>
    <row r="230" spans="1:8" ht="27.95" customHeight="1" x14ac:dyDescent="0.2">
      <c r="A230" s="12" t="s">
        <v>308</v>
      </c>
      <c r="B230" s="35" t="s">
        <v>406</v>
      </c>
      <c r="C230" s="45">
        <f t="shared" si="56"/>
        <v>14639.418465000001</v>
      </c>
      <c r="D230" s="56">
        <f t="shared" si="57"/>
        <v>17713.696342650001</v>
      </c>
      <c r="E230" s="57">
        <f t="shared" si="58"/>
        <v>585.5767386</v>
      </c>
      <c r="F230" s="55">
        <f t="shared" si="59"/>
        <v>702.69208631999993</v>
      </c>
      <c r="H230" s="38">
        <v>12123.742</v>
      </c>
    </row>
    <row r="231" spans="1:8" ht="32.1" customHeight="1" x14ac:dyDescent="0.2">
      <c r="A231" s="12" t="s">
        <v>309</v>
      </c>
      <c r="B231" s="35" t="s">
        <v>407</v>
      </c>
      <c r="C231" s="45">
        <f>H230*1.05*1.15</f>
        <v>14639.418465000001</v>
      </c>
      <c r="D231" s="56">
        <f t="shared" si="57"/>
        <v>17713.696342650001</v>
      </c>
      <c r="E231" s="57">
        <f t="shared" si="58"/>
        <v>585.5767386</v>
      </c>
      <c r="F231" s="55">
        <f t="shared" si="59"/>
        <v>702.69208631999993</v>
      </c>
      <c r="H231" s="38">
        <v>6508.4890000000005</v>
      </c>
    </row>
    <row r="232" spans="1:8" ht="18" customHeight="1" x14ac:dyDescent="0.2">
      <c r="A232" s="12" t="s">
        <v>310</v>
      </c>
      <c r="B232" s="11" t="s">
        <v>408</v>
      </c>
      <c r="C232" s="45">
        <v>11863.1</v>
      </c>
      <c r="D232" s="56">
        <f t="shared" si="57"/>
        <v>14354.351000000001</v>
      </c>
      <c r="E232" s="57">
        <f t="shared" si="58"/>
        <v>474.524</v>
      </c>
      <c r="F232" s="55">
        <f t="shared" si="59"/>
        <v>569.42880000000002</v>
      </c>
      <c r="H232" s="38">
        <v>6773.7420000000011</v>
      </c>
    </row>
    <row r="233" spans="1:8" ht="18" customHeight="1" x14ac:dyDescent="0.2">
      <c r="A233" s="12" t="s">
        <v>311</v>
      </c>
      <c r="B233" s="11" t="s">
        <v>409</v>
      </c>
      <c r="C233" s="45">
        <f t="shared" si="56"/>
        <v>7859.0004675</v>
      </c>
      <c r="D233" s="56">
        <f t="shared" si="57"/>
        <v>9509.3905656749994</v>
      </c>
      <c r="E233" s="57">
        <f t="shared" si="58"/>
        <v>314.36001870000001</v>
      </c>
      <c r="F233" s="55">
        <f t="shared" si="59"/>
        <v>377.23202243999998</v>
      </c>
      <c r="H233" s="38">
        <v>6888.6600000000008</v>
      </c>
    </row>
    <row r="234" spans="1:8" ht="18" customHeight="1" x14ac:dyDescent="0.2">
      <c r="A234" s="12" t="s">
        <v>312</v>
      </c>
      <c r="B234" s="11" t="s">
        <v>410</v>
      </c>
      <c r="C234" s="45">
        <f t="shared" si="56"/>
        <v>8179.2934650000007</v>
      </c>
      <c r="D234" s="56">
        <f t="shared" si="57"/>
        <v>9896.9450926500012</v>
      </c>
      <c r="E234" s="57">
        <f t="shared" si="58"/>
        <v>327.17173860000003</v>
      </c>
      <c r="F234" s="55">
        <f t="shared" si="59"/>
        <v>392.60608632000003</v>
      </c>
      <c r="H234" s="38">
        <v>7154.02</v>
      </c>
    </row>
    <row r="235" spans="1:8" ht="18" customHeight="1" x14ac:dyDescent="0.2">
      <c r="A235" s="12" t="s">
        <v>313</v>
      </c>
      <c r="B235" s="11" t="s">
        <v>411</v>
      </c>
      <c r="C235" s="45">
        <f t="shared" si="56"/>
        <v>8318.0569500000001</v>
      </c>
      <c r="D235" s="56">
        <f t="shared" si="57"/>
        <v>10064.8489095</v>
      </c>
      <c r="E235" s="57">
        <f t="shared" si="58"/>
        <v>332.72227800000002</v>
      </c>
      <c r="F235" s="55">
        <f t="shared" si="59"/>
        <v>399.26673360000001</v>
      </c>
      <c r="H235" s="38">
        <v>10005.784000000001</v>
      </c>
    </row>
    <row r="236" spans="1:8" ht="18" customHeight="1" x14ac:dyDescent="0.2">
      <c r="A236" s="12" t="s">
        <v>314</v>
      </c>
      <c r="B236" s="11" t="s">
        <v>412</v>
      </c>
      <c r="C236" s="45">
        <f t="shared" si="56"/>
        <v>8638.4791499999992</v>
      </c>
      <c r="D236" s="56">
        <f t="shared" si="57"/>
        <v>10452.559771499999</v>
      </c>
      <c r="E236" s="57">
        <f t="shared" si="58"/>
        <v>345.53916599999997</v>
      </c>
      <c r="F236" s="55">
        <f t="shared" si="59"/>
        <v>414.64699919999993</v>
      </c>
      <c r="H236" s="38">
        <v>10005.784000000001</v>
      </c>
    </row>
    <row r="237" spans="1:8" ht="32.1" customHeight="1" x14ac:dyDescent="0.2">
      <c r="A237" s="12" t="s">
        <v>315</v>
      </c>
      <c r="B237" s="35" t="s">
        <v>413</v>
      </c>
      <c r="C237" s="45">
        <f t="shared" si="56"/>
        <v>12081.984180000001</v>
      </c>
      <c r="D237" s="56">
        <f t="shared" si="57"/>
        <v>14619.2008578</v>
      </c>
      <c r="E237" s="57">
        <f t="shared" si="58"/>
        <v>483.27936720000002</v>
      </c>
      <c r="F237" s="55">
        <f t="shared" si="59"/>
        <v>579.93524063999996</v>
      </c>
      <c r="H237" s="38">
        <v>8245.2060000000001</v>
      </c>
    </row>
    <row r="238" spans="1:8" ht="32.1" customHeight="1" x14ac:dyDescent="0.2">
      <c r="A238" s="12" t="s">
        <v>316</v>
      </c>
      <c r="B238" s="35" t="s">
        <v>414</v>
      </c>
      <c r="C238" s="45">
        <f t="shared" si="56"/>
        <v>12081.984180000001</v>
      </c>
      <c r="D238" s="56">
        <f t="shared" si="57"/>
        <v>14619.2008578</v>
      </c>
      <c r="E238" s="57">
        <f t="shared" si="58"/>
        <v>483.27936720000002</v>
      </c>
      <c r="F238" s="55">
        <f t="shared" si="59"/>
        <v>579.93524063999996</v>
      </c>
      <c r="H238" s="29">
        <v>9737.8559999999998</v>
      </c>
    </row>
    <row r="239" spans="1:8" ht="18" customHeight="1" x14ac:dyDescent="0.2">
      <c r="A239" s="12" t="s">
        <v>317</v>
      </c>
      <c r="B239" s="11" t="s">
        <v>415</v>
      </c>
      <c r="C239" s="45">
        <f t="shared" si="56"/>
        <v>9956.0862449999986</v>
      </c>
      <c r="D239" s="56">
        <f t="shared" si="57"/>
        <v>12046.864356449998</v>
      </c>
      <c r="E239" s="57">
        <f t="shared" si="58"/>
        <v>398.24344979999995</v>
      </c>
      <c r="F239" s="55">
        <f t="shared" si="59"/>
        <v>477.89213975999991</v>
      </c>
      <c r="H239" s="29">
        <v>9737.8559999999998</v>
      </c>
    </row>
    <row r="240" spans="1:8" ht="18" customHeight="1" x14ac:dyDescent="0.2">
      <c r="A240" s="23" t="s">
        <v>162</v>
      </c>
      <c r="B240" s="11" t="s">
        <v>382</v>
      </c>
      <c r="C240" s="45">
        <f>H238*1.05*1.15</f>
        <v>11758.461119999998</v>
      </c>
      <c r="D240" s="56">
        <f t="shared" si="47"/>
        <v>14227.737955199997</v>
      </c>
      <c r="E240" s="57">
        <f t="shared" si="48"/>
        <v>470.33844479999993</v>
      </c>
      <c r="F240" s="55">
        <f t="shared" si="55"/>
        <v>564.40613375999988</v>
      </c>
      <c r="H240" s="29">
        <v>16788.385600000001</v>
      </c>
    </row>
    <row r="241" spans="1:8" ht="18" customHeight="1" x14ac:dyDescent="0.2">
      <c r="A241" s="23" t="s">
        <v>163</v>
      </c>
      <c r="B241" s="11" t="s">
        <v>383</v>
      </c>
      <c r="C241" s="45">
        <f>H239*1.05*1.15</f>
        <v>11758.461119999998</v>
      </c>
      <c r="D241" s="56">
        <f t="shared" si="47"/>
        <v>14227.737955199997</v>
      </c>
      <c r="E241" s="57">
        <f t="shared" si="48"/>
        <v>470.33844479999993</v>
      </c>
      <c r="F241" s="55">
        <f t="shared" si="55"/>
        <v>564.40613375999988</v>
      </c>
      <c r="H241" s="29">
        <v>16788.385600000001</v>
      </c>
    </row>
    <row r="242" spans="1:8" ht="27.95" customHeight="1" x14ac:dyDescent="0.2">
      <c r="A242" s="24" t="s">
        <v>217</v>
      </c>
      <c r="B242" s="35" t="s">
        <v>398</v>
      </c>
      <c r="C242" s="45">
        <f t="shared" ref="C242:C245" si="60">H240*1.05*1.15</f>
        <v>20271.975612000002</v>
      </c>
      <c r="D242" s="56">
        <f t="shared" ref="D242:D245" si="61">C242*1.21</f>
        <v>24529.09049052</v>
      </c>
      <c r="E242" s="57">
        <f t="shared" ref="E242:E245" si="62">C242/25</f>
        <v>810.87902448000011</v>
      </c>
      <c r="F242" s="55">
        <f t="shared" ref="F242:F245" si="63">E242*1.2</f>
        <v>973.05482937600004</v>
      </c>
      <c r="H242" s="29">
        <v>16788.385600000001</v>
      </c>
    </row>
    <row r="243" spans="1:8" ht="27.95" customHeight="1" x14ac:dyDescent="0.2">
      <c r="A243" s="25" t="s">
        <v>218</v>
      </c>
      <c r="B243" s="35" t="s">
        <v>399</v>
      </c>
      <c r="C243" s="45">
        <f t="shared" si="60"/>
        <v>20271.975612000002</v>
      </c>
      <c r="D243" s="56">
        <f t="shared" si="61"/>
        <v>24529.09049052</v>
      </c>
      <c r="E243" s="57">
        <f t="shared" si="62"/>
        <v>810.87902448000011</v>
      </c>
      <c r="F243" s="55">
        <f t="shared" si="63"/>
        <v>973.05482937600004</v>
      </c>
      <c r="H243" s="29">
        <v>16788.385600000001</v>
      </c>
    </row>
    <row r="244" spans="1:8" ht="32.1" customHeight="1" x14ac:dyDescent="0.2">
      <c r="A244" s="25" t="s">
        <v>219</v>
      </c>
      <c r="B244" s="35" t="s">
        <v>400</v>
      </c>
      <c r="C244" s="45">
        <f t="shared" si="60"/>
        <v>20271.975612000002</v>
      </c>
      <c r="D244" s="56">
        <f t="shared" si="61"/>
        <v>24529.09049052</v>
      </c>
      <c r="E244" s="57">
        <f t="shared" si="62"/>
        <v>810.87902448000011</v>
      </c>
      <c r="F244" s="55">
        <f t="shared" si="63"/>
        <v>973.05482937600004</v>
      </c>
      <c r="H244" s="38">
        <v>15846.7</v>
      </c>
    </row>
    <row r="245" spans="1:8" ht="32.1" customHeight="1" x14ac:dyDescent="0.2">
      <c r="A245" s="25" t="s">
        <v>220</v>
      </c>
      <c r="B245" s="35" t="s">
        <v>401</v>
      </c>
      <c r="C245" s="45">
        <f t="shared" si="60"/>
        <v>20271.975612000002</v>
      </c>
      <c r="D245" s="56">
        <f t="shared" si="61"/>
        <v>24529.09049052</v>
      </c>
      <c r="E245" s="57">
        <f t="shared" si="62"/>
        <v>810.87902448000011</v>
      </c>
      <c r="F245" s="55">
        <f t="shared" si="63"/>
        <v>973.05482937600004</v>
      </c>
      <c r="H245" s="38">
        <v>15846.7</v>
      </c>
    </row>
    <row r="246" spans="1:8" ht="18" customHeight="1" x14ac:dyDescent="0.2">
      <c r="A246" s="20" t="s">
        <v>300</v>
      </c>
      <c r="B246" s="11" t="s">
        <v>384</v>
      </c>
      <c r="C246" s="45">
        <f t="shared" si="54"/>
        <v>16639.035</v>
      </c>
      <c r="D246" s="56">
        <f t="shared" si="47"/>
        <v>20133.232349999998</v>
      </c>
      <c r="E246" s="57">
        <f t="shared" si="48"/>
        <v>665.56140000000005</v>
      </c>
      <c r="F246" s="55">
        <f t="shared" ref="F246:F249" si="64">E246*1.2</f>
        <v>798.67367999999999</v>
      </c>
      <c r="H246" s="38">
        <v>16359.550999999999</v>
      </c>
    </row>
    <row r="247" spans="1:8" ht="18" customHeight="1" x14ac:dyDescent="0.2">
      <c r="A247" s="20" t="s">
        <v>301</v>
      </c>
      <c r="B247" s="11" t="s">
        <v>385</v>
      </c>
      <c r="C247" s="45">
        <f t="shared" si="54"/>
        <v>16639.035</v>
      </c>
      <c r="D247" s="56">
        <f t="shared" si="47"/>
        <v>20133.232349999998</v>
      </c>
      <c r="E247" s="57">
        <f t="shared" si="48"/>
        <v>665.56140000000005</v>
      </c>
      <c r="F247" s="55">
        <f t="shared" si="64"/>
        <v>798.67367999999999</v>
      </c>
      <c r="H247" s="38">
        <v>16359.550999999999</v>
      </c>
    </row>
    <row r="248" spans="1:8" ht="19.5" customHeight="1" x14ac:dyDescent="0.2">
      <c r="A248" s="20" t="s">
        <v>302</v>
      </c>
      <c r="B248" s="11" t="s">
        <v>386</v>
      </c>
      <c r="C248" s="45">
        <f t="shared" si="54"/>
        <v>17177.528549999999</v>
      </c>
      <c r="D248" s="56">
        <f t="shared" si="47"/>
        <v>20784.809545499997</v>
      </c>
      <c r="E248" s="57">
        <f t="shared" si="48"/>
        <v>687.10114199999998</v>
      </c>
      <c r="F248" s="55">
        <f t="shared" si="64"/>
        <v>824.52137039999991</v>
      </c>
      <c r="H248" s="38"/>
    </row>
    <row r="249" spans="1:8" ht="18" customHeight="1" x14ac:dyDescent="0.2">
      <c r="A249" s="20" t="s">
        <v>303</v>
      </c>
      <c r="B249" s="11" t="s">
        <v>387</v>
      </c>
      <c r="C249" s="45">
        <f t="shared" si="54"/>
        <v>17177.528549999999</v>
      </c>
      <c r="D249" s="56">
        <f t="shared" si="47"/>
        <v>20784.809545499997</v>
      </c>
      <c r="E249" s="57">
        <f t="shared" si="48"/>
        <v>687.10114199999998</v>
      </c>
      <c r="F249" s="55">
        <f t="shared" si="64"/>
        <v>824.52137039999991</v>
      </c>
    </row>
    <row r="250" spans="1:8" ht="18" customHeight="1" x14ac:dyDescent="0.2">
      <c r="A250" s="37"/>
      <c r="B250" s="36"/>
      <c r="C250" s="71"/>
      <c r="D250" s="63"/>
      <c r="E250" s="64"/>
      <c r="F250" s="63"/>
    </row>
    <row r="251" spans="1:8" ht="18" customHeight="1" x14ac:dyDescent="0.2">
      <c r="A251" s="37"/>
      <c r="B251" s="36"/>
      <c r="C251" s="71"/>
      <c r="D251" s="63"/>
      <c r="E251" s="64"/>
      <c r="F251" s="63"/>
    </row>
    <row r="252" spans="1:8" ht="18" customHeight="1" x14ac:dyDescent="0.2">
      <c r="A252" s="37"/>
      <c r="B252" s="36"/>
      <c r="C252" s="71"/>
      <c r="D252" s="63"/>
      <c r="E252" s="64"/>
      <c r="F252" s="63"/>
    </row>
    <row r="253" spans="1:8" ht="18" customHeight="1" x14ac:dyDescent="0.2">
      <c r="A253" s="37"/>
      <c r="B253" s="36"/>
      <c r="C253" s="71"/>
      <c r="D253" s="63"/>
      <c r="E253" s="64"/>
      <c r="F253" s="63"/>
    </row>
    <row r="254" spans="1:8" ht="18" customHeight="1" x14ac:dyDescent="0.2">
      <c r="A254" s="37"/>
      <c r="B254" s="36"/>
      <c r="C254" s="71"/>
      <c r="D254" s="63"/>
      <c r="E254" s="64"/>
      <c r="F254" s="63"/>
    </row>
    <row r="255" spans="1:8" ht="18" customHeight="1" x14ac:dyDescent="0.2">
      <c r="A255" s="37"/>
      <c r="B255" s="36"/>
      <c r="C255" s="71"/>
      <c r="D255" s="63"/>
      <c r="E255" s="64"/>
      <c r="F255" s="63"/>
    </row>
    <row r="256" spans="1:8" ht="18" customHeight="1" x14ac:dyDescent="0.2">
      <c r="A256" s="37"/>
      <c r="B256" s="36"/>
      <c r="C256" s="71"/>
      <c r="D256" s="63"/>
      <c r="E256" s="64"/>
      <c r="F256" s="63"/>
    </row>
    <row r="257" spans="1:8" ht="18" customHeight="1" x14ac:dyDescent="0.2">
      <c r="A257" s="37"/>
      <c r="B257" s="36"/>
      <c r="C257" s="71"/>
      <c r="D257" s="63"/>
      <c r="E257" s="64"/>
      <c r="F257" s="63"/>
    </row>
    <row r="258" spans="1:8" ht="18" customHeight="1" x14ac:dyDescent="0.2">
      <c r="A258" s="37"/>
      <c r="B258" s="36"/>
      <c r="C258" s="71"/>
      <c r="D258" s="63"/>
      <c r="E258" s="64"/>
      <c r="F258" s="63"/>
    </row>
    <row r="259" spans="1:8" ht="18" customHeight="1" x14ac:dyDescent="0.2">
      <c r="A259" s="37"/>
      <c r="B259" s="36"/>
      <c r="C259" s="71"/>
      <c r="D259" s="63"/>
      <c r="E259" s="64"/>
      <c r="F259" s="63"/>
    </row>
    <row r="260" spans="1:8" ht="32.25" customHeight="1" x14ac:dyDescent="0.2">
      <c r="A260" s="36"/>
      <c r="B260" s="70"/>
      <c r="C260" s="71"/>
      <c r="D260" s="63"/>
      <c r="E260" s="64"/>
      <c r="F260" s="63"/>
      <c r="H260" s="53"/>
    </row>
    <row r="261" spans="1:8" ht="32.1" customHeight="1" x14ac:dyDescent="0.2">
      <c r="A261" s="72" t="s">
        <v>250</v>
      </c>
      <c r="B261" s="72"/>
      <c r="C261" s="72"/>
      <c r="D261" s="72"/>
      <c r="E261" s="72"/>
      <c r="F261" s="72"/>
    </row>
    <row r="262" spans="1:8" ht="32.1" customHeight="1" thickBot="1" x14ac:dyDescent="0.25">
      <c r="A262" s="66"/>
      <c r="B262" s="67" t="s">
        <v>251</v>
      </c>
      <c r="C262" s="68" t="s">
        <v>31</v>
      </c>
      <c r="D262" s="68" t="s">
        <v>32</v>
      </c>
      <c r="E262" s="69" t="s">
        <v>33</v>
      </c>
      <c r="F262" s="68" t="s">
        <v>34</v>
      </c>
    </row>
    <row r="263" spans="1:8" ht="32.1" customHeight="1" thickTop="1" x14ac:dyDescent="0.2">
      <c r="A263" s="11"/>
      <c r="B263" s="35" t="s">
        <v>255</v>
      </c>
      <c r="C263" s="45"/>
      <c r="D263" s="56"/>
      <c r="E263" s="57"/>
      <c r="F263" s="21"/>
    </row>
    <row r="264" spans="1:8" ht="18" customHeight="1" x14ac:dyDescent="0.2">
      <c r="A264" s="11"/>
      <c r="B264" s="35" t="s">
        <v>254</v>
      </c>
      <c r="C264" s="45">
        <v>248</v>
      </c>
      <c r="D264" s="56">
        <f>C264*1.21</f>
        <v>300.08</v>
      </c>
      <c r="E264" s="57">
        <f>C264/25</f>
        <v>9.92</v>
      </c>
      <c r="F264" s="55">
        <f>E264*1.2</f>
        <v>11.904</v>
      </c>
    </row>
    <row r="265" spans="1:8" ht="18" customHeight="1" x14ac:dyDescent="0.2">
      <c r="A265" s="12"/>
      <c r="B265" s="12" t="s">
        <v>256</v>
      </c>
      <c r="C265" s="45">
        <v>170</v>
      </c>
      <c r="D265" s="56">
        <f>C265*1.21</f>
        <v>205.7</v>
      </c>
      <c r="E265" s="57">
        <f>C265/25</f>
        <v>6.8</v>
      </c>
      <c r="F265" s="55">
        <f>E265*1.2</f>
        <v>8.16</v>
      </c>
    </row>
    <row r="266" spans="1:8" ht="18" customHeight="1" x14ac:dyDescent="0.2">
      <c r="A266" s="12"/>
      <c r="B266" s="12" t="s">
        <v>332</v>
      </c>
      <c r="C266" s="45">
        <v>100</v>
      </c>
      <c r="D266" s="56">
        <f>C266*1.21</f>
        <v>121</v>
      </c>
      <c r="E266" s="57">
        <f>C266/25</f>
        <v>4</v>
      </c>
      <c r="F266" s="55">
        <f>E266*1.2</f>
        <v>4.8</v>
      </c>
    </row>
    <row r="267" spans="1:8" ht="32.1" customHeight="1" x14ac:dyDescent="0.2">
      <c r="A267" s="12"/>
      <c r="B267" s="12" t="s">
        <v>252</v>
      </c>
      <c r="C267" s="45">
        <v>124</v>
      </c>
      <c r="D267" s="56">
        <f>C267*1.21</f>
        <v>150.04</v>
      </c>
      <c r="E267" s="57">
        <f>C267/25</f>
        <v>4.96</v>
      </c>
      <c r="F267" s="55">
        <f>E267*1.2</f>
        <v>5.952</v>
      </c>
    </row>
    <row r="268" spans="1:8" ht="18" customHeight="1" x14ac:dyDescent="0.2">
      <c r="A268" s="12"/>
      <c r="B268" s="12" t="s">
        <v>253</v>
      </c>
      <c r="C268" s="45"/>
      <c r="D268" s="56"/>
      <c r="E268" s="57"/>
      <c r="F268" s="55"/>
    </row>
    <row r="269" spans="1:8" ht="32.1" customHeight="1" x14ac:dyDescent="0.2">
      <c r="A269" s="12"/>
      <c r="B269" s="20" t="s">
        <v>331</v>
      </c>
      <c r="C269" s="45">
        <v>818</v>
      </c>
      <c r="D269" s="56">
        <f>C269*1.21</f>
        <v>989.78</v>
      </c>
      <c r="E269" s="57">
        <f>C269/25</f>
        <v>32.72</v>
      </c>
      <c r="F269" s="55">
        <f>E269*1.2</f>
        <v>39.263999999999996</v>
      </c>
    </row>
  </sheetData>
  <sheetProtection formatCells="0" formatColumns="0" formatRows="0" insertColumns="0" insertRows="0" deleteColumns="0" deleteRows="0"/>
  <mergeCells count="11">
    <mergeCell ref="A207:F207"/>
    <mergeCell ref="A261:F261"/>
    <mergeCell ref="A213:F213"/>
    <mergeCell ref="A1:F1"/>
    <mergeCell ref="A2:F2"/>
    <mergeCell ref="A126:F126"/>
    <mergeCell ref="A131:F131"/>
    <mergeCell ref="A201:F201"/>
    <mergeCell ref="A149:F149"/>
    <mergeCell ref="A156:F156"/>
    <mergeCell ref="A122:F122"/>
  </mergeCells>
  <printOptions horizontalCentered="1"/>
  <pageMargins left="0.70866141732283472" right="0.70866141732283472" top="0.74803149606299213" bottom="0.74803149606299213" header="0" footer="0"/>
  <pageSetup paperSize="9" orientation="portrait" r:id="rId1"/>
  <headerFooter>
    <oddFooter>&amp;L&amp;G&amp;C&amp;"Times New Roman,Tučné"&amp;12&amp;K00+000&amp;P/&amp;N</oddFooter>
  </headerFooter>
  <ignoredErrors>
    <ignoredError sqref="C194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Zuzana Manasova</cp:lastModifiedBy>
  <cp:lastPrinted>2023-05-25T11:04:15Z</cp:lastPrinted>
  <dcterms:created xsi:type="dcterms:W3CDTF">2014-09-16T08:09:35Z</dcterms:created>
  <dcterms:modified xsi:type="dcterms:W3CDTF">2023-05-25T11:04:44Z</dcterms:modified>
</cp:coreProperties>
</file>